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1250"/>
  </bookViews>
  <sheets>
    <sheet name="P 0125 TURISNO NO CADEADO PPA" sheetId="1" r:id="rId1"/>
    <sheet name="P 0126 MEIO AMBIENT SUSTENT PPA" sheetId="2" r:id="rId2"/>
    <sheet name="P 0131 APOIO A COM LOCAL PPA" sheetId="3" r:id="rId3"/>
    <sheet name="P 0132 PARQUE INDUST E AGRO PPA" sheetId="4" r:id="rId4"/>
    <sheet name="P 0125 TURISMO NO CADEADO LDO" sheetId="5" r:id="rId5"/>
    <sheet name="P 0126 MEIO AMBIENTE SUST LDO" sheetId="6" r:id="rId6"/>
    <sheet name="P 0131 APOIO COMERC LOCAL LDO" sheetId="7" r:id="rId7"/>
    <sheet name="P 0132 PARQ INDUSTR E AGROINDUS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A47" i="8"/>
  <c r="A45"/>
  <c r="A43"/>
  <c r="N37"/>
  <c r="M37"/>
  <c r="L37"/>
  <c r="K37"/>
  <c r="O36"/>
  <c r="J35"/>
  <c r="J37" s="1"/>
  <c r="O34"/>
  <c r="F34" s="1"/>
  <c r="O33"/>
  <c r="F33"/>
  <c r="N27"/>
  <c r="M27"/>
  <c r="L27"/>
  <c r="K27"/>
  <c r="J27"/>
  <c r="O26"/>
  <c r="O25"/>
  <c r="O24"/>
  <c r="O23"/>
  <c r="O27" s="1"/>
  <c r="A3"/>
  <c r="A1"/>
  <c r="A47" i="7"/>
  <c r="A45"/>
  <c r="A43"/>
  <c r="N27"/>
  <c r="M27"/>
  <c r="L27"/>
  <c r="K27"/>
  <c r="J27"/>
  <c r="O26"/>
  <c r="O25"/>
  <c r="O24"/>
  <c r="O23"/>
  <c r="O27" s="1"/>
  <c r="A3"/>
  <c r="A1"/>
  <c r="A89" i="6"/>
  <c r="A86"/>
  <c r="A84"/>
  <c r="N52"/>
  <c r="M52"/>
  <c r="L52"/>
  <c r="K52"/>
  <c r="J52"/>
  <c r="O50"/>
  <c r="O49"/>
  <c r="O48"/>
  <c r="O52" s="1"/>
  <c r="F48"/>
  <c r="N38"/>
  <c r="M38"/>
  <c r="L38"/>
  <c r="K38"/>
  <c r="O37"/>
  <c r="J36"/>
  <c r="O36" s="1"/>
  <c r="F36"/>
  <c r="O35"/>
  <c r="F35"/>
  <c r="J34"/>
  <c r="O34" s="1"/>
  <c r="O38" s="1"/>
  <c r="N27"/>
  <c r="M27"/>
  <c r="L27"/>
  <c r="K27"/>
  <c r="J27"/>
  <c r="O26"/>
  <c r="O25"/>
  <c r="F25" s="1"/>
  <c r="O24"/>
  <c r="F24" s="1"/>
  <c r="O23"/>
  <c r="O27" s="1"/>
  <c r="A3"/>
  <c r="A1"/>
  <c r="A91" i="5"/>
  <c r="A88"/>
  <c r="A86"/>
  <c r="N53"/>
  <c r="M53"/>
  <c r="L53"/>
  <c r="K53"/>
  <c r="J53"/>
  <c r="O52"/>
  <c r="O51"/>
  <c r="F51" s="1"/>
  <c r="O50"/>
  <c r="F50" s="1"/>
  <c r="O49"/>
  <c r="O53" s="1"/>
  <c r="N39"/>
  <c r="M39"/>
  <c r="L39"/>
  <c r="K39"/>
  <c r="J39"/>
  <c r="O38"/>
  <c r="O37"/>
  <c r="O36"/>
  <c r="O35"/>
  <c r="O39" s="1"/>
  <c r="F35"/>
  <c r="N28"/>
  <c r="M28"/>
  <c r="L28"/>
  <c r="K28"/>
  <c r="J28"/>
  <c r="O27"/>
  <c r="O26"/>
  <c r="F26" s="1"/>
  <c r="O25"/>
  <c r="F25" s="1"/>
  <c r="O24"/>
  <c r="O28" s="1"/>
  <c r="A3"/>
  <c r="A1"/>
  <c r="F24" l="1"/>
  <c r="F49"/>
  <c r="F23" i="6"/>
  <c r="J38"/>
  <c r="O35" i="8"/>
  <c r="F35" s="1"/>
  <c r="F34" i="6"/>
  <c r="O37" i="8" l="1"/>
  <c r="A47" i="4" l="1"/>
  <c r="N37"/>
  <c r="M37"/>
  <c r="L37"/>
  <c r="K37"/>
  <c r="J34"/>
  <c r="J35" s="1"/>
  <c r="O33"/>
  <c r="N27"/>
  <c r="M27"/>
  <c r="L27"/>
  <c r="K27"/>
  <c r="J27"/>
  <c r="O26"/>
  <c r="O25"/>
  <c r="O24"/>
  <c r="O23"/>
  <c r="O27" s="1"/>
  <c r="A47" i="3"/>
  <c r="N27"/>
  <c r="M27"/>
  <c r="L27"/>
  <c r="K27"/>
  <c r="J27"/>
  <c r="O26"/>
  <c r="O25"/>
  <c r="O24"/>
  <c r="O23"/>
  <c r="O27" s="1"/>
  <c r="J36" i="4" l="1"/>
  <c r="O36" s="1"/>
  <c r="F36" s="1"/>
  <c r="O35"/>
  <c r="F35" s="1"/>
  <c r="J37"/>
  <c r="O34"/>
  <c r="F34" s="1"/>
  <c r="N52" i="2"/>
  <c r="M52"/>
  <c r="L52"/>
  <c r="K52"/>
  <c r="J52"/>
  <c r="O50"/>
  <c r="O49"/>
  <c r="O48"/>
  <c r="O52" s="1"/>
  <c r="F48"/>
  <c r="A89"/>
  <c r="N38"/>
  <c r="M38"/>
  <c r="L38"/>
  <c r="K38"/>
  <c r="J38"/>
  <c r="O37"/>
  <c r="O36"/>
  <c r="O35"/>
  <c r="O34"/>
  <c r="O38" s="1"/>
  <c r="N27"/>
  <c r="M27"/>
  <c r="L27"/>
  <c r="K27"/>
  <c r="J27"/>
  <c r="O26"/>
  <c r="F26"/>
  <c r="O25"/>
  <c r="F25"/>
  <c r="O24"/>
  <c r="F24"/>
  <c r="O23"/>
  <c r="O27" s="1"/>
  <c r="F23"/>
  <c r="A91" i="1"/>
  <c r="N53"/>
  <c r="M53"/>
  <c r="L53"/>
  <c r="K53"/>
  <c r="J53"/>
  <c r="O52"/>
  <c r="F52"/>
  <c r="O51"/>
  <c r="F51"/>
  <c r="O50"/>
  <c r="F50"/>
  <c r="O49"/>
  <c r="O53" s="1"/>
  <c r="F49"/>
  <c r="N39"/>
  <c r="M39"/>
  <c r="L39"/>
  <c r="K39"/>
  <c r="J39"/>
  <c r="O38"/>
  <c r="O37"/>
  <c r="O36"/>
  <c r="O35"/>
  <c r="O39" s="1"/>
  <c r="N28"/>
  <c r="M28"/>
  <c r="L28"/>
  <c r="K28"/>
  <c r="J28"/>
  <c r="O27"/>
  <c r="F27"/>
  <c r="O26"/>
  <c r="F26"/>
  <c r="O25"/>
  <c r="F25"/>
  <c r="O24"/>
  <c r="O28" s="1"/>
  <c r="F24"/>
  <c r="O37" i="4" l="1"/>
</calcChain>
</file>

<file path=xl/sharedStrings.xml><?xml version="1.0" encoding="utf-8"?>
<sst xmlns="http://schemas.openxmlformats.org/spreadsheetml/2006/main" count="746" uniqueCount="181">
  <si>
    <t>Plano Plurianual - PPA</t>
  </si>
  <si>
    <t>Diretrizes, Objetivos e Metas</t>
  </si>
  <si>
    <t>Período 2010-2013</t>
  </si>
  <si>
    <r>
      <t xml:space="preserve">Unidade Administrativa responsável pelo programa: </t>
    </r>
    <r>
      <rPr>
        <sz val="10"/>
        <rFont val="Arial"/>
        <family val="2"/>
      </rPr>
      <t xml:space="preserve"> turismo</t>
    </r>
  </si>
  <si>
    <r>
      <t xml:space="preserve">Função: </t>
    </r>
    <r>
      <rPr>
        <sz val="10"/>
        <rFont val="Arial"/>
        <family val="2"/>
      </rPr>
      <t>04 Administração Geral</t>
    </r>
  </si>
  <si>
    <t xml:space="preserve">        </t>
  </si>
  <si>
    <r>
      <t xml:space="preserve">   </t>
    </r>
    <r>
      <rPr>
        <sz val="10"/>
        <rFont val="Arial"/>
        <family val="2"/>
      </rPr>
      <t xml:space="preserve"> 23 Comércio e Serviços</t>
    </r>
  </si>
  <si>
    <r>
      <t xml:space="preserve">Subfunção: </t>
    </r>
    <r>
      <rPr>
        <sz val="10"/>
        <rFont val="Arial"/>
        <family val="2"/>
      </rPr>
      <t>695 Turismo</t>
    </r>
  </si>
  <si>
    <r>
      <t>Programa de governo:</t>
    </r>
    <r>
      <rPr>
        <i/>
        <sz val="10"/>
        <rFont val="Arial"/>
        <family val="2"/>
      </rPr>
      <t xml:space="preserve"> 0125 TURISMO NO CADEADO</t>
    </r>
  </si>
  <si>
    <r>
      <t xml:space="preserve">Descrição dos objetivos do programa: </t>
    </r>
    <r>
      <rPr>
        <sz val="10"/>
        <rFont val="Arial"/>
        <family val="2"/>
      </rPr>
      <t xml:space="preserve"> Boa Vista do Cadeado, destaca-se por suas belezas naturais como cachoeiras, cemitérios antigos e trilhas ecológicas. A participação do município na rota das terras e a realização de feiras de exposição são  caminhos para o nosso desenvolvimento.</t>
    </r>
  </si>
  <si>
    <r>
      <t xml:space="preserve">Público-Alvo: </t>
    </r>
    <r>
      <rPr>
        <sz val="10"/>
        <rFont val="Arial"/>
        <family val="2"/>
      </rPr>
      <t>população do município</t>
    </r>
  </si>
  <si>
    <r>
      <t xml:space="preserve">Nome do Indicador estabelecido no plano plurianual: </t>
    </r>
    <r>
      <rPr>
        <sz val="10"/>
        <rFont val="Arial"/>
        <family val="2"/>
      </rPr>
      <t>fluxo de visitantes</t>
    </r>
  </si>
  <si>
    <r>
      <t xml:space="preserve">Unidade de medida do indicador de desempenho: </t>
    </r>
    <r>
      <rPr>
        <sz val="10"/>
        <rFont val="Arial"/>
        <family val="2"/>
      </rPr>
      <t>número de visitantes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</si>
  <si>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0</t>
    </r>
  </si>
  <si>
    <t>Indicador (índice) pretendido ao final de cada exercício:</t>
  </si>
  <si>
    <t>DESCRIÇÃO DAS AÇÕES</t>
  </si>
  <si>
    <t>Ação</t>
  </si>
  <si>
    <t>Produto</t>
  </si>
  <si>
    <t>Unidade de Medida</t>
  </si>
  <si>
    <t>Preço Unitário</t>
  </si>
  <si>
    <t>Meta</t>
  </si>
  <si>
    <t xml:space="preserve">Custo direto previsto para o exercício </t>
  </si>
  <si>
    <t xml:space="preserve">Cód. </t>
  </si>
  <si>
    <t>Título</t>
  </si>
  <si>
    <t>Subtítulo Localizador</t>
  </si>
  <si>
    <t>Ano</t>
  </si>
  <si>
    <t>Qtde Física</t>
  </si>
  <si>
    <t>Fonte de Recursos</t>
  </si>
  <si>
    <t>Total</t>
  </si>
  <si>
    <t>0001</t>
  </si>
  <si>
    <t xml:space="preserve">ampliação e melhorias na </t>
  </si>
  <si>
    <t>interior</t>
  </si>
  <si>
    <t>estrutura</t>
  </si>
  <si>
    <t>m2</t>
  </si>
  <si>
    <t xml:space="preserve">estrutura do parque de rodeios </t>
  </si>
  <si>
    <t>e exposição</t>
  </si>
  <si>
    <t>Total da ação para os exercícios</t>
  </si>
  <si>
    <t xml:space="preserve">manutenção das ações de </t>
  </si>
  <si>
    <t>município</t>
  </si>
  <si>
    <t>turismo e parque de rodeios</t>
  </si>
  <si>
    <t>região</t>
  </si>
  <si>
    <t>Promoção de feiras e eventos</t>
  </si>
  <si>
    <t>parque</t>
  </si>
  <si>
    <t>eventos</t>
  </si>
  <si>
    <t>unidade</t>
  </si>
  <si>
    <t>Período 2010-2013 Informação Complementar</t>
  </si>
  <si>
    <t>Problema:  O município apresenta dificuldades no desenvolvimento da atividade turística, pois sua produção está voltada para atividades primárias.O município não despertou para o turismo como fonte de renda.</t>
  </si>
  <si>
    <t>Justificativa: modificar a matriz produtiva e melhorar a renda</t>
  </si>
  <si>
    <t>Objetivo Setorial Associado: comunidade local e regional</t>
  </si>
  <si>
    <t>Tipos de Programa: finalístico</t>
  </si>
  <si>
    <t>Horizonte Temporal: indeterminado</t>
  </si>
  <si>
    <t>Estratégia de Implementação do Programa: Promover feiras, exposição e rodeios para os munícipes e comunidade regional;incentivar o turismo rural e  identificar as potencialidades turísticas do município, etc.</t>
  </si>
  <si>
    <t>Fonte: Secretaria Municipal de Agricultura,  IBGE e Emater/RS, Setur, Rota das Terras, Ministério do Turismo</t>
  </si>
  <si>
    <t>Periodicidade: anual</t>
  </si>
  <si>
    <t>Base Geográfica: município</t>
  </si>
  <si>
    <t>Fórmula de Cálculo: Conforme informações de visitantes e expressiva participação em eventos  realizados pelo município</t>
  </si>
  <si>
    <t>Ação: ampliação e melhorias na estrutura do parque de rodeios e exposição.</t>
  </si>
  <si>
    <t>Finalidade: ampliar a estrutura do parque</t>
  </si>
  <si>
    <t>Descrição: ampliar a estrutura do parque de rodeios, para melhor abrigar os visitantes</t>
  </si>
  <si>
    <t>Especificação do Produto:  visitantes</t>
  </si>
  <si>
    <t>Tipo de Ação: orçamentária</t>
  </si>
  <si>
    <t>Forma de Implementação: direta</t>
  </si>
  <si>
    <t>Detalhamento da Implementação: contratar empresas especializadas para realizar a obra e utilizar os serviços da equipe da secretaria de obras.</t>
  </si>
  <si>
    <t>Origem de Ação: origem do executivo, projeto de lei orçamentária</t>
  </si>
  <si>
    <t>Base Legal: Lei Orgânica Municipal</t>
  </si>
  <si>
    <t>Ação: manutenção das ações de turismo e parque de rodeios</t>
  </si>
  <si>
    <t>Finalidade: participar de ações que envolvam o turismo</t>
  </si>
  <si>
    <t>Descrição: participar de ações que envolvam o turismo</t>
  </si>
  <si>
    <t xml:space="preserve">Especificação do Produto: </t>
  </si>
  <si>
    <t xml:space="preserve">Detalhamento da Implementação: </t>
  </si>
  <si>
    <t>Ação: promoção de feiras e eventos</t>
  </si>
  <si>
    <t>Finalidade: demonstrar o potencial econômico do município e proporcionar lazer a comunidade Cadeadense</t>
  </si>
  <si>
    <t>Descrição: demonstrar o potencial econômico do município, além realizar ações que possibilitam o aumento da renda da comunidade.</t>
  </si>
  <si>
    <t>Detalhamento da Implementação: realizar feiras e eventos</t>
  </si>
  <si>
    <r>
      <t xml:space="preserve">Unidade Administrativa responsável pelo programa:  </t>
    </r>
    <r>
      <rPr>
        <sz val="10"/>
        <rFont val="Arial"/>
        <family val="2"/>
      </rPr>
      <t>meio ambiente</t>
    </r>
  </si>
  <si>
    <r>
      <t xml:space="preserve">Função: </t>
    </r>
    <r>
      <rPr>
        <sz val="10"/>
        <rFont val="Arial"/>
        <family val="2"/>
      </rPr>
      <t>18 Gestão Ambiental</t>
    </r>
  </si>
  <si>
    <r>
      <t xml:space="preserve">Subfunção: </t>
    </r>
    <r>
      <rPr>
        <sz val="10"/>
        <rFont val="Arial"/>
        <family val="2"/>
      </rPr>
      <t>542 Controle Ambiental</t>
    </r>
  </si>
  <si>
    <r>
      <t xml:space="preserve">Programa de governo: </t>
    </r>
    <r>
      <rPr>
        <i/>
        <sz val="10"/>
        <rFont val="Arial"/>
        <family val="2"/>
      </rPr>
      <t>0126 MEIO AMBIENTE SUSTENTÁVEL</t>
    </r>
  </si>
  <si>
    <r>
      <t xml:space="preserve">Descrição dos objetivos do programa: </t>
    </r>
    <r>
      <rPr>
        <sz val="10"/>
        <rFont val="Arial"/>
        <family val="2"/>
      </rPr>
      <t xml:space="preserve">promover ações ecológicas, a médio e longo prazo, que possibilitem práticas que não agridam o meio ambiente. </t>
    </r>
  </si>
  <si>
    <r>
      <t>Público-Alvo:</t>
    </r>
    <r>
      <rPr>
        <sz val="10"/>
        <rFont val="Arial"/>
        <family val="2"/>
      </rPr>
      <t xml:space="preserve"> população do município</t>
    </r>
  </si>
  <si>
    <r>
      <t xml:space="preserve">Nome do Indicador estabelecido no plano plurianual: </t>
    </r>
    <r>
      <rPr>
        <sz val="10"/>
        <rFont val="Arial"/>
        <family val="2"/>
      </rPr>
      <t>famílias atendidas</t>
    </r>
  </si>
  <si>
    <r>
      <t xml:space="preserve">Unidade de medida do indicador de desempenho: </t>
    </r>
    <r>
      <rPr>
        <sz val="10"/>
        <rFont val="Arial"/>
        <family val="2"/>
      </rPr>
      <t>número de famílias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</si>
  <si>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162</t>
    </r>
  </si>
  <si>
    <t>manter a coleta de resíduos</t>
  </si>
  <si>
    <t>lixo</t>
  </si>
  <si>
    <t>toneladas</t>
  </si>
  <si>
    <t>sólidos</t>
  </si>
  <si>
    <t>manutenção das ações do meio</t>
  </si>
  <si>
    <t>famílias</t>
  </si>
  <si>
    <t>ambiente</t>
  </si>
  <si>
    <t>Problema: ações não licenciadas na unidade do meio ambiente, impossibilitando a fiscalização e prestação de serviços a comunidade</t>
  </si>
  <si>
    <t>Justificativa:  atender a comunidade com licenciamento ambiental em  conformidade com  a lei, efetuar fiscalização e  limpeza de resíduos sólidos.</t>
  </si>
  <si>
    <t xml:space="preserve">Estratégia de Implementação do Programa: realizar o licenciamento ambiental e fiscalização no município, além de realizar a limpeza de resíduos sólidos. </t>
  </si>
  <si>
    <t>Fonte: Secretaria Municipal de Meio Ambiente, Fepam e IBAMA</t>
  </si>
  <si>
    <t>Fórmula de Cálculo:  No universo 822 famílias do município,atendemos 185,conforme registros da secretaria.</t>
  </si>
  <si>
    <t>Ação: manter a coleta de resíduos sólidos</t>
  </si>
  <si>
    <t>Finalidade: manter a coleta de resíduos sólidos e ampliar para outras regiões.</t>
  </si>
  <si>
    <t>Descrição: manter a coleta de resíduos sólidos e ampliar para outras regiões.</t>
  </si>
  <si>
    <t>Especificação do Produto:  famílias</t>
  </si>
  <si>
    <t>Detalhamento da Implementação: manter atividade.</t>
  </si>
  <si>
    <t>Ação: manutenção das ações do meio ambiente</t>
  </si>
  <si>
    <t>Finalidade: ações de preservação do meio ambiente realizando  fiscalização e licenciamento</t>
  </si>
  <si>
    <t>Descrição: ações de apoio e conscientização  para municipalização do meio ambiento</t>
  </si>
  <si>
    <t>Detalhamento da Implementação: através da secretaria com ações voltadas a municipalização do meio ambiente</t>
  </si>
  <si>
    <r>
      <t xml:space="preserve">Função:  </t>
    </r>
    <r>
      <rPr>
        <sz val="10"/>
        <rFont val="Arial"/>
        <family val="2"/>
      </rPr>
      <t>04 Administração</t>
    </r>
  </si>
  <si>
    <t xml:space="preserve">Central de Triagem de resíduos </t>
  </si>
  <si>
    <t>central de</t>
  </si>
  <si>
    <t>urbanos e aterro sanitário</t>
  </si>
  <si>
    <t>triagem</t>
  </si>
  <si>
    <t>ação: Central de Triagem de resíduos sólidos urbanos e aterro saniário</t>
  </si>
  <si>
    <t>Finalidade: melhor a coleta de lixo no municípo de boa vista do cadeado em parceria com a região</t>
  </si>
  <si>
    <t>Descrição: através de consórcio, implantar alternavisas para o tratamento do lixo residencial da comunidade.</t>
  </si>
  <si>
    <t>Especificação do Produto:  central de triagem</t>
  </si>
  <si>
    <t>Detalhamento da Implementação: manter ação junto com os municípios da região através do consoricio Cisa</t>
  </si>
  <si>
    <r>
      <t xml:space="preserve">Unidade Administrativa responsável pelo programa: </t>
    </r>
    <r>
      <rPr>
        <sz val="10"/>
        <rFont val="Arial"/>
        <family val="2"/>
      </rPr>
      <t>Industria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Comércio</t>
    </r>
  </si>
  <si>
    <r>
      <t xml:space="preserve">Função: </t>
    </r>
    <r>
      <rPr>
        <sz val="10"/>
        <rFont val="Arial"/>
        <family val="2"/>
      </rPr>
      <t>23 Comércio e Serviços</t>
    </r>
  </si>
  <si>
    <r>
      <t xml:space="preserve">Subfunção: </t>
    </r>
    <r>
      <rPr>
        <sz val="10"/>
        <rFont val="Arial"/>
        <family val="2"/>
      </rPr>
      <t>691 Promoção comercial</t>
    </r>
  </si>
  <si>
    <r>
      <t xml:space="preserve">Programa de governo: </t>
    </r>
    <r>
      <rPr>
        <i/>
        <sz val="10"/>
        <rFont val="Arial"/>
        <family val="2"/>
      </rPr>
      <t xml:space="preserve">0131 APOIO A COMÉRCIO LOCAL </t>
    </r>
  </si>
  <si>
    <r>
      <t xml:space="preserve">Descrição dos objetivos do programa: </t>
    </r>
    <r>
      <rPr>
        <sz val="10"/>
        <rFont val="Arial"/>
        <family val="2"/>
      </rPr>
      <t xml:space="preserve">O município precisa de ações, voltadas a profissionalização do comércio local para atender as demandas da comunidades, sendo que a atual conjuntura demonstra a necessidade emergente. </t>
    </r>
  </si>
  <si>
    <r>
      <t xml:space="preserve">Público-Alvo: </t>
    </r>
    <r>
      <rPr>
        <sz val="10"/>
        <rFont val="Arial"/>
        <family val="2"/>
      </rPr>
      <t>micro empresários do empresário</t>
    </r>
  </si>
  <si>
    <r>
      <t xml:space="preserve">Nome do Indicador estabelecido no plano plurianual: </t>
    </r>
    <r>
      <rPr>
        <sz val="10"/>
        <rFont val="Arial"/>
        <family val="2"/>
      </rPr>
      <t>Nº. de empresas atendidas</t>
    </r>
  </si>
  <si>
    <r>
      <t xml:space="preserve">Unidade de medida do indicador de desempenho: </t>
    </r>
    <r>
      <rPr>
        <sz val="10"/>
        <rFont val="Arial"/>
        <family val="2"/>
      </rPr>
      <t>número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</si>
  <si>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10</t>
    </r>
  </si>
  <si>
    <t>Cursos e Treinamentos para</t>
  </si>
  <si>
    <t>empresas</t>
  </si>
  <si>
    <t>comércio</t>
  </si>
  <si>
    <t>Problema: falta de emprego e geração de renda, o município tendo como principal base econômica a monocultura da soja, as empresas locais são familiares e de pequeno porte, necessitando de treinamento profissional.</t>
  </si>
  <si>
    <t xml:space="preserve">Justificativa: se faz necessário projetar novos tempos, preparando os empresários do comércio para um atendimento qualificado e mais profissional. </t>
  </si>
  <si>
    <t>Objetivo Setorial Associado: incentivo a industrialização.</t>
  </si>
  <si>
    <t>Horizonte Temporal: anual</t>
  </si>
  <si>
    <t>Estratégia de Implementação do Programa: Estudos técnicos e promoção de curso</t>
  </si>
  <si>
    <t xml:space="preserve">Fonte: Secretaria de Indústria, IBGE, Emater/RS </t>
  </si>
  <si>
    <t>Fórmula de Cálculo: Analisamos a quantidade de empresas locais e  a quantidade física das mesmas para atendimento, com relação ao financiamento projetamos percentual de 4% a.a. de acréscimo.</t>
  </si>
  <si>
    <t>Ação: cursos e treinamento para comércio</t>
  </si>
  <si>
    <t>Finalidade: treinamento do comércio local</t>
  </si>
  <si>
    <t>Descrição: profissionalização das empresas frente a gerenciamento e atendimento do cliente.</t>
  </si>
  <si>
    <t>Especificação do Produto:  cursos e treinamento</t>
  </si>
  <si>
    <t>Detalhamento da Implementação:  será realizado curso com empresas especializadas e profissionais, além do sistema "S" SEBRAE/SESC., para que estejam preparados para um atendimento mais qualificado.</t>
  </si>
  <si>
    <r>
      <t xml:space="preserve">Órgão e Unidade Orçamentária: </t>
    </r>
    <r>
      <rPr>
        <sz val="10"/>
        <rFont val="Arial"/>
        <family val="2"/>
      </rPr>
      <t>06.03  Secretaria Municipal de Meio Ambiente, Industria, Comericio e Turismo/ Desenvolvimento Econômico</t>
    </r>
  </si>
  <si>
    <t>Função: 22 Industria</t>
  </si>
  <si>
    <t>Subfunção: 661 Promoção Industrial</t>
  </si>
  <si>
    <t>Programa de governo: 0132 PARQUE INDUSTRIAL E AGROINDUSTRIAL</t>
  </si>
  <si>
    <t>Descrição dos objetivos do programa: O município na atual conjuntura possuí somente uma empresa de características industriais que geram renda, sendo objetivo do programa  aumentar o número de empresas, ou fomentar pequenas empresas familiares a se tornarem estabelecimentos industriais</t>
  </si>
  <si>
    <t>Público-Alvo: micro empresário do município</t>
  </si>
  <si>
    <t>Nome do Indicador estabelecido no plano plurianual: Número de empresas instaladas</t>
  </si>
  <si>
    <t>Unidade de medida do indicador de desempenho: número</t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</si>
  <si>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</t>
    </r>
  </si>
  <si>
    <t>Desenvolvimento parque</t>
  </si>
  <si>
    <t>indústrias</t>
  </si>
  <si>
    <t>industrial e agroindustrial</t>
  </si>
  <si>
    <t>Cursos e treinamentos para</t>
  </si>
  <si>
    <t>sede</t>
  </si>
  <si>
    <t>curso</t>
  </si>
  <si>
    <t>área industrial e agroindustrial</t>
  </si>
  <si>
    <t xml:space="preserve">Problema: falta de emprego e geração de renda, o município tem como principal base econômica a monocultura da soja e falta de parque industrial. </t>
  </si>
  <si>
    <t>Justificativa: se faz necessário projetar para os novos tempos  transformando a matriz produtiva da monocultura da soja para a industrialização.</t>
  </si>
  <si>
    <t>Estratégia de Implementação do Programa: Estudos técnicos, aquisição de área, promoção de curso, desenvolvimento da infraestrutura, facilidade logística, financiamentos entre outros.</t>
  </si>
  <si>
    <t>Fórmula de Cálculo:  somente temos uma empresa com característica industrial, a partir daí consideramos uma projeção de novas indústrias e agroindústrias.</t>
  </si>
  <si>
    <t>Ação: desenvolvimento do parque industrial e agroindustrial</t>
  </si>
  <si>
    <t>Finalidade: ampliação da matriz produtiva do município</t>
  </si>
  <si>
    <t>Descrição: ampliação da matriz produtiva através de implantação de novas empresas.</t>
  </si>
  <si>
    <t>Especificação do Produto:  indústrias</t>
  </si>
  <si>
    <t xml:space="preserve">Detalhamento da Implementação:  será adquirido área, construídos prédios, implantado a infraestrutura, realizado cadastro de interessados, financiamentos e entre outros. </t>
  </si>
  <si>
    <t>Ação: cursos e treinamentos para área industrial e agroindustrial</t>
  </si>
  <si>
    <t>Finalidade: realizar treinamentos para a área industrial</t>
  </si>
  <si>
    <t>Descrição: contratar empresa especializada e profissionais para dar treinamento.</t>
  </si>
  <si>
    <t>Especificação do Produto:  cursos e treinamentos</t>
  </si>
  <si>
    <t>Detalhamento da Implementação:  convênio com universidades, com o sistemas "S" SEBRAE, entre outros.</t>
  </si>
  <si>
    <t>Base Legal: Lei orgânica Municipal</t>
  </si>
  <si>
    <r>
      <t xml:space="preserve">Órgão e Unidade Orçamentária: </t>
    </r>
    <r>
      <rPr>
        <sz val="10"/>
        <rFont val="Arial"/>
        <family val="2"/>
      </rPr>
      <t>08.02  Secretaria Municipal de Meio Ambiente, Industria, Comercio e Turismo/Fundo Municipal do Meio Ambiente</t>
    </r>
  </si>
  <si>
    <r>
      <t xml:space="preserve">Órgão e Unidade Orçamentária: </t>
    </r>
    <r>
      <rPr>
        <sz val="10"/>
        <rFont val="Arial"/>
        <family val="2"/>
      </rPr>
      <t>08.01  Secretaria Municipal de  Meio Ambiente, Industria, Comércio e Turismo/Fundo Municipal de Turismo</t>
    </r>
  </si>
  <si>
    <r>
      <t xml:space="preserve">Órgão e Unidade Orçamentária: </t>
    </r>
    <r>
      <rPr>
        <sz val="10"/>
        <rFont val="Arial"/>
        <family val="2"/>
      </rPr>
      <t>06.04  Secretaria Municipal de Meio Ambiente, Industria, Comércio e Turismo/ Desenvolvimento Econômico</t>
    </r>
  </si>
  <si>
    <r>
      <t xml:space="preserve">Unidade Administrativa responsável pelo programa:  </t>
    </r>
    <r>
      <rPr>
        <sz val="10"/>
        <rFont val="Arial"/>
        <family val="2"/>
      </rPr>
      <t>Indústria e Comercio</t>
    </r>
  </si>
  <si>
    <r>
      <t xml:space="preserve">Descrição dos objetivos do programa: </t>
    </r>
    <r>
      <rPr>
        <sz val="10"/>
        <rFont val="Arial"/>
        <family val="2"/>
      </rPr>
      <t>O município na atual conjuntura possuí somente uma empresa de características industriais que geram renda, sendo objetivo do programa  aumentar o número de empresas, ou fomentar pequenas empresas familiares a se tornarem estabelecimentos industriais</t>
    </r>
  </si>
  <si>
    <r>
      <t xml:space="preserve">Público-Alvo: </t>
    </r>
    <r>
      <rPr>
        <sz val="10"/>
        <rFont val="Arial"/>
        <family val="2"/>
      </rPr>
      <t>micro empresário do município</t>
    </r>
  </si>
  <si>
    <r>
      <t xml:space="preserve">Nome do Indicador estabelecido no plano plurianual: </t>
    </r>
    <r>
      <rPr>
        <sz val="10"/>
        <rFont val="Arial"/>
        <family val="2"/>
      </rPr>
      <t>Número de empresas instaladas</t>
    </r>
  </si>
  <si>
    <r>
      <t xml:space="preserve">Indicador (índice) mais recente:  31/12/2010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0</t>
    </r>
  </si>
  <si>
    <t>turismo</t>
  </si>
  <si>
    <t>ações</t>
  </si>
  <si>
    <r>
      <t xml:space="preserve">Indicador (índice) mais recente:  31/12/2010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200</t>
    </r>
  </si>
  <si>
    <r>
      <t xml:space="preserve">Indicador (índice) mais recente:  31/12/2010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18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</si>
</sst>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3" xfId="0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/>
    <xf numFmtId="1" fontId="3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43" fontId="3" fillId="0" borderId="11" xfId="1" applyFont="1" applyBorder="1" applyAlignment="1">
      <alignment horizontal="justify" vertical="top" wrapText="1"/>
    </xf>
    <xf numFmtId="1" fontId="2" fillId="2" borderId="15" xfId="0" applyNumberFormat="1" applyFont="1" applyFill="1" applyBorder="1" applyAlignment="1">
      <alignment horizontal="center" vertical="top" wrapText="1"/>
    </xf>
    <xf numFmtId="43" fontId="3" fillId="0" borderId="15" xfId="1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3" fontId="3" fillId="0" borderId="15" xfId="1" applyFont="1" applyBorder="1" applyAlignment="1">
      <alignment horizontal="right"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43" fontId="3" fillId="2" borderId="15" xfId="0" applyNumberFormat="1" applyFont="1" applyFill="1" applyBorder="1" applyAlignment="1">
      <alignment vertical="top" wrapText="1"/>
    </xf>
    <xf numFmtId="4" fontId="3" fillId="2" borderId="15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0" fillId="0" borderId="7" xfId="0" applyBorder="1"/>
    <xf numFmtId="43" fontId="3" fillId="2" borderId="12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11" xfId="0" applyBorder="1"/>
    <xf numFmtId="0" fontId="0" fillId="2" borderId="11" xfId="0" applyFill="1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1" fontId="6" fillId="0" borderId="8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justify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right" vertical="top" wrapText="1"/>
    </xf>
    <xf numFmtId="0" fontId="0" fillId="0" borderId="2" xfId="0" applyBorder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43" fontId="3" fillId="2" borderId="11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3" fillId="2" borderId="3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abilidade\Meus%20documentos\OR&#199;AMENTO%20MUNICIPALE%20E%20PROJE&#199;OES\LDO%202013\Anexos%20LDO%202013%20com%20modifica&#231;&#245;es%20da%20assist&#234;ncia,%20seguran&#231;a%20e%20crech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INDICE DE PROJETO-ATIVIDADE"/>
      <sheetName val="PLANILHA POR FONTE RECURSOS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O CID"/>
      <sheetName val="P 0134 SOS AGUA E CIDANANIA"/>
      <sheetName val="P 0135 SEG. PUBLICA EM BOA VIST"/>
      <sheetName val="P 0136 CRECHE"/>
      <sheetName val="P 9999 RESERVA DE CONTIGÊNCIA"/>
      <sheetName val="RESUMO FONTE DE RECURSO"/>
      <sheetName val="SO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Lei de Diretrizes Orçamentárias</v>
          </cell>
        </row>
        <row r="3">
          <cell r="A3" t="str">
            <v>LDO 2013</v>
          </cell>
        </row>
        <row r="43">
          <cell r="A43" t="str">
            <v>Lei de Diretrizes Orçamentárias</v>
          </cell>
        </row>
        <row r="45">
          <cell r="A45" t="str">
            <v>Ldo 2013 Informação Complementar</v>
          </cell>
        </row>
      </sheetData>
      <sheetData sheetId="33">
        <row r="1">
          <cell r="A1" t="str">
            <v>Lei de Diretrizes Orçamentárias</v>
          </cell>
        </row>
        <row r="3">
          <cell r="A3" t="str">
            <v>LDO 2013</v>
          </cell>
        </row>
        <row r="86">
          <cell r="A86" t="str">
            <v>Lei de Diretrizes Orçamentárias</v>
          </cell>
        </row>
        <row r="88">
          <cell r="A88" t="str">
            <v>Ldo 2013 Informação Complementar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Lei de Diretrizes Orçamentárias</v>
          </cell>
        </row>
        <row r="3">
          <cell r="A3" t="str">
            <v>LDO 2013</v>
          </cell>
        </row>
        <row r="84">
          <cell r="A84" t="str">
            <v>Lei de Diretrizes Orçamentárias</v>
          </cell>
        </row>
        <row r="86">
          <cell r="A86" t="str">
            <v>Ldo 2013 Informação Complementar</v>
          </cell>
        </row>
      </sheetData>
      <sheetData sheetId="39">
        <row r="1">
          <cell r="A1" t="str">
            <v>Lei de Diretrizes Orçamentárias</v>
          </cell>
        </row>
        <row r="3">
          <cell r="A3" t="str">
            <v>LDO 2013</v>
          </cell>
        </row>
        <row r="43">
          <cell r="A43" t="str">
            <v>Lei de Diretrizes Orçamentárias</v>
          </cell>
        </row>
        <row r="45">
          <cell r="A45" t="str">
            <v>Ldo 2013 Informação Complementar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170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84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7" ht="15" customHeight="1">
      <c r="A7" s="84" t="s">
        <v>104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1:17" ht="15" customHeight="1">
      <c r="A8" s="1" t="s">
        <v>5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7" ht="13.5" customHeight="1">
      <c r="A9" s="87" t="s">
        <v>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7" ht="13.5" customHeight="1">
      <c r="A10" s="90" t="s">
        <v>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</row>
    <row r="11" spans="1:17" ht="29.25" customHeight="1">
      <c r="A11" s="93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7" ht="15" customHeight="1">
      <c r="A12" s="90" t="s">
        <v>10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7" ht="15" customHeight="1">
      <c r="A13" s="93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3" t="s">
        <v>12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</row>
    <row r="15" spans="1:17" ht="15" customHeight="1">
      <c r="A15" s="90" t="s">
        <v>13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85"/>
      <c r="M15" s="91"/>
      <c r="N15" s="91"/>
      <c r="O15" s="91"/>
      <c r="P15" s="92"/>
    </row>
    <row r="16" spans="1:17" ht="13.5" customHeight="1">
      <c r="A16" s="84" t="s">
        <v>14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7"/>
      <c r="M16" s="8">
        <v>2010</v>
      </c>
      <c r="N16" s="8">
        <v>2011</v>
      </c>
      <c r="O16" s="9">
        <v>2012</v>
      </c>
      <c r="P16" s="10">
        <v>2013</v>
      </c>
      <c r="Q16" s="11"/>
    </row>
    <row r="17" spans="1:17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2"/>
      <c r="M17" s="13">
        <v>500</v>
      </c>
      <c r="N17" s="13">
        <v>600</v>
      </c>
      <c r="O17" s="13">
        <v>600</v>
      </c>
      <c r="P17" s="13">
        <v>600</v>
      </c>
      <c r="Q17" s="11"/>
    </row>
    <row r="18" spans="1:17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1"/>
    </row>
    <row r="19" spans="1:17" ht="15" customHeight="1">
      <c r="A19" s="108" t="s">
        <v>15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1"/>
    </row>
    <row r="20" spans="1:17" s="20" customFormat="1" ht="13.5" customHeight="1">
      <c r="A20" s="111" t="s">
        <v>16</v>
      </c>
      <c r="B20" s="112"/>
      <c r="C20" s="113"/>
      <c r="D20" s="114" t="s">
        <v>17</v>
      </c>
      <c r="E20" s="116" t="s">
        <v>18</v>
      </c>
      <c r="F20" s="116" t="s">
        <v>19</v>
      </c>
      <c r="G20" s="119" t="s">
        <v>20</v>
      </c>
      <c r="H20" s="120"/>
      <c r="I20" s="121"/>
      <c r="J20" s="119" t="s">
        <v>21</v>
      </c>
      <c r="K20" s="120"/>
      <c r="L20" s="120"/>
      <c r="M20" s="120"/>
      <c r="N20" s="120"/>
      <c r="O20" s="18"/>
      <c r="P20" s="19"/>
    </row>
    <row r="21" spans="1:17" s="20" customFormat="1" ht="3" customHeight="1">
      <c r="A21" s="116" t="s">
        <v>22</v>
      </c>
      <c r="B21" s="116" t="s">
        <v>23</v>
      </c>
      <c r="C21" s="116" t="s">
        <v>24</v>
      </c>
      <c r="D21" s="115"/>
      <c r="E21" s="117"/>
      <c r="F21" s="117"/>
      <c r="G21" s="122"/>
      <c r="H21" s="123"/>
      <c r="I21" s="124"/>
      <c r="J21" s="21"/>
      <c r="K21" s="21"/>
      <c r="L21" s="21"/>
      <c r="M21" s="21"/>
      <c r="N21" s="21"/>
      <c r="O21" s="21"/>
      <c r="P21" s="22"/>
    </row>
    <row r="22" spans="1:17" s="20" customFormat="1" ht="13.5" customHeight="1">
      <c r="A22" s="117"/>
      <c r="B22" s="117"/>
      <c r="C22" s="117"/>
      <c r="D22" s="115"/>
      <c r="E22" s="117"/>
      <c r="F22" s="117"/>
      <c r="G22" s="114" t="s">
        <v>25</v>
      </c>
      <c r="H22" s="119" t="s">
        <v>26</v>
      </c>
      <c r="I22" s="121"/>
      <c r="J22" s="111" t="s">
        <v>27</v>
      </c>
      <c r="K22" s="112"/>
      <c r="L22" s="112"/>
      <c r="M22" s="112"/>
      <c r="N22" s="113"/>
      <c r="O22" s="119" t="s">
        <v>28</v>
      </c>
      <c r="P22" s="121"/>
    </row>
    <row r="23" spans="1:17" s="20" customFormat="1" ht="12.75" customHeight="1">
      <c r="A23" s="117"/>
      <c r="B23" s="117"/>
      <c r="C23" s="117"/>
      <c r="D23" s="115"/>
      <c r="E23" s="117"/>
      <c r="F23" s="118"/>
      <c r="G23" s="129"/>
      <c r="H23" s="122"/>
      <c r="I23" s="124"/>
      <c r="J23" s="23" t="s">
        <v>29</v>
      </c>
      <c r="K23" s="23"/>
      <c r="L23" s="23"/>
      <c r="M23" s="23"/>
      <c r="N23" s="23"/>
      <c r="O23" s="122"/>
      <c r="P23" s="124"/>
    </row>
    <row r="24" spans="1:17" ht="12.75" customHeight="1">
      <c r="A24" s="24">
        <v>1037</v>
      </c>
      <c r="B24" s="25" t="s">
        <v>30</v>
      </c>
      <c r="C24" s="26" t="s">
        <v>31</v>
      </c>
      <c r="D24" s="25" t="s">
        <v>32</v>
      </c>
      <c r="E24" s="27" t="s">
        <v>33</v>
      </c>
      <c r="F24" s="28">
        <f>O24/H24</f>
        <v>60</v>
      </c>
      <c r="G24" s="29">
        <v>2010</v>
      </c>
      <c r="H24" s="125">
        <v>250</v>
      </c>
      <c r="I24" s="126"/>
      <c r="J24" s="30">
        <v>15000</v>
      </c>
      <c r="K24" s="31"/>
      <c r="L24" s="32"/>
      <c r="M24" s="32"/>
      <c r="N24" s="32"/>
      <c r="O24" s="127">
        <f>SUM(J24:N24)</f>
        <v>15000</v>
      </c>
      <c r="P24" s="128"/>
    </row>
    <row r="25" spans="1:17">
      <c r="A25" s="33"/>
      <c r="B25" s="34" t="s">
        <v>34</v>
      </c>
      <c r="C25" s="35"/>
      <c r="D25" s="34"/>
      <c r="E25" s="36"/>
      <c r="F25" s="28">
        <f>O25/H25</f>
        <v>57.142857142857146</v>
      </c>
      <c r="G25" s="29">
        <v>2011</v>
      </c>
      <c r="H25" s="125">
        <v>350</v>
      </c>
      <c r="I25" s="126"/>
      <c r="J25" s="30">
        <v>20000</v>
      </c>
      <c r="K25" s="37"/>
      <c r="L25" s="37"/>
      <c r="M25" s="37"/>
      <c r="N25" s="37"/>
      <c r="O25" s="127">
        <f>SUM(J25:N25)</f>
        <v>20000</v>
      </c>
      <c r="P25" s="128"/>
    </row>
    <row r="26" spans="1:17">
      <c r="A26" s="38"/>
      <c r="B26" s="38" t="s">
        <v>35</v>
      </c>
      <c r="C26" s="39"/>
      <c r="D26" s="38"/>
      <c r="E26" s="40"/>
      <c r="F26" s="28">
        <f>O26/H26</f>
        <v>51.282051282051285</v>
      </c>
      <c r="G26" s="29">
        <v>2012</v>
      </c>
      <c r="H26" s="125">
        <v>390</v>
      </c>
      <c r="I26" s="126"/>
      <c r="J26" s="30">
        <v>20000</v>
      </c>
      <c r="K26" s="37"/>
      <c r="L26" s="37"/>
      <c r="M26" s="37"/>
      <c r="N26" s="37"/>
      <c r="O26" s="127">
        <f>SUM(J26:N26)</f>
        <v>20000</v>
      </c>
      <c r="P26" s="128"/>
    </row>
    <row r="27" spans="1:17">
      <c r="A27" s="41"/>
      <c r="B27" s="41"/>
      <c r="C27" s="42"/>
      <c r="D27" s="41"/>
      <c r="E27" s="43"/>
      <c r="F27" s="28">
        <f>O27/H27</f>
        <v>50</v>
      </c>
      <c r="G27" s="29">
        <v>2013</v>
      </c>
      <c r="H27" s="125">
        <v>400</v>
      </c>
      <c r="I27" s="126"/>
      <c r="J27" s="30">
        <v>20000</v>
      </c>
      <c r="K27" s="37"/>
      <c r="L27" s="37"/>
      <c r="M27" s="37"/>
      <c r="N27" s="37"/>
      <c r="O27" s="127">
        <f>SUM(J27:N27)</f>
        <v>20000</v>
      </c>
      <c r="P27" s="128"/>
    </row>
    <row r="28" spans="1:17" ht="15" customHeight="1">
      <c r="A28" s="130" t="s">
        <v>36</v>
      </c>
      <c r="B28" s="131"/>
      <c r="C28" s="131"/>
      <c r="D28" s="131"/>
      <c r="E28" s="131"/>
      <c r="F28" s="132"/>
      <c r="G28" s="132"/>
      <c r="H28" s="132"/>
      <c r="I28" s="133"/>
      <c r="J28" s="44">
        <f>SUM(J24:J27)</f>
        <v>75000</v>
      </c>
      <c r="K28" s="45">
        <f>SUM(K24:K27)</f>
        <v>0</v>
      </c>
      <c r="L28" s="46">
        <f>SUM(L24:L27)</f>
        <v>0</v>
      </c>
      <c r="M28" s="46">
        <f>SUM(M24:M27)</f>
        <v>0</v>
      </c>
      <c r="N28" s="46">
        <f>SUM(N24:N27)</f>
        <v>0</v>
      </c>
      <c r="O28" s="134">
        <f>SUM(O24:P27)</f>
        <v>75000</v>
      </c>
      <c r="P28" s="135"/>
    </row>
    <row r="29" spans="1:17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49"/>
      <c r="L29" s="49"/>
      <c r="M29" s="49"/>
      <c r="N29" s="49"/>
      <c r="O29" s="50"/>
      <c r="P29" s="51"/>
    </row>
    <row r="30" spans="1:17" ht="15" customHeight="1">
      <c r="A30" s="108" t="s">
        <v>15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7" ht="15" customHeight="1">
      <c r="A31" s="111" t="s">
        <v>16</v>
      </c>
      <c r="B31" s="112"/>
      <c r="C31" s="113"/>
      <c r="D31" s="114" t="s">
        <v>17</v>
      </c>
      <c r="E31" s="116" t="s">
        <v>18</v>
      </c>
      <c r="F31" s="116" t="s">
        <v>19</v>
      </c>
      <c r="G31" s="119" t="s">
        <v>20</v>
      </c>
      <c r="H31" s="120"/>
      <c r="I31" s="121"/>
      <c r="J31" s="119" t="s">
        <v>21</v>
      </c>
      <c r="K31" s="120"/>
      <c r="L31" s="120"/>
      <c r="M31" s="120"/>
      <c r="N31" s="120"/>
      <c r="O31" s="18"/>
      <c r="P31" s="19"/>
    </row>
    <row r="32" spans="1:17" ht="15" customHeight="1">
      <c r="A32" s="116" t="s">
        <v>22</v>
      </c>
      <c r="B32" s="116" t="s">
        <v>23</v>
      </c>
      <c r="C32" s="116" t="s">
        <v>24</v>
      </c>
      <c r="D32" s="115"/>
      <c r="E32" s="117"/>
      <c r="F32" s="117"/>
      <c r="G32" s="122"/>
      <c r="H32" s="123"/>
      <c r="I32" s="124"/>
      <c r="J32" s="21"/>
      <c r="K32" s="21"/>
      <c r="L32" s="21"/>
      <c r="M32" s="21"/>
      <c r="N32" s="21"/>
      <c r="O32" s="21"/>
      <c r="P32" s="22"/>
    </row>
    <row r="33" spans="1:16">
      <c r="A33" s="117"/>
      <c r="B33" s="117"/>
      <c r="C33" s="117"/>
      <c r="D33" s="115"/>
      <c r="E33" s="117"/>
      <c r="F33" s="117"/>
      <c r="G33" s="114" t="s">
        <v>25</v>
      </c>
      <c r="H33" s="119" t="s">
        <v>26</v>
      </c>
      <c r="I33" s="121"/>
      <c r="J33" s="111" t="s">
        <v>27</v>
      </c>
      <c r="K33" s="112"/>
      <c r="L33" s="112"/>
      <c r="M33" s="112"/>
      <c r="N33" s="113"/>
      <c r="O33" s="119" t="s">
        <v>28</v>
      </c>
      <c r="P33" s="121"/>
    </row>
    <row r="34" spans="1:16">
      <c r="A34" s="117"/>
      <c r="B34" s="117"/>
      <c r="C34" s="117"/>
      <c r="D34" s="115"/>
      <c r="E34" s="117"/>
      <c r="F34" s="118"/>
      <c r="G34" s="129"/>
      <c r="H34" s="122"/>
      <c r="I34" s="124"/>
      <c r="J34" s="23" t="s">
        <v>29</v>
      </c>
      <c r="K34" s="23"/>
      <c r="L34" s="23"/>
      <c r="M34" s="23"/>
      <c r="N34" s="23"/>
      <c r="O34" s="122"/>
      <c r="P34" s="124"/>
    </row>
    <row r="35" spans="1:16">
      <c r="A35" s="24">
        <v>2052</v>
      </c>
      <c r="B35" s="25" t="s">
        <v>37</v>
      </c>
      <c r="C35" s="26" t="s">
        <v>38</v>
      </c>
      <c r="D35" s="25"/>
      <c r="E35" s="27"/>
      <c r="F35" s="28"/>
      <c r="G35" s="29">
        <v>2010</v>
      </c>
      <c r="H35" s="125"/>
      <c r="I35" s="126"/>
      <c r="J35" s="30">
        <v>15000</v>
      </c>
      <c r="K35" s="31"/>
      <c r="L35" s="32"/>
      <c r="M35" s="32"/>
      <c r="N35" s="32"/>
      <c r="O35" s="127">
        <f>SUM(J35:N35)</f>
        <v>15000</v>
      </c>
      <c r="P35" s="128"/>
    </row>
    <row r="36" spans="1:16">
      <c r="A36" s="33"/>
      <c r="B36" s="34" t="s">
        <v>39</v>
      </c>
      <c r="C36" s="35" t="s">
        <v>40</v>
      </c>
      <c r="D36" s="34"/>
      <c r="E36" s="36"/>
      <c r="F36" s="28"/>
      <c r="G36" s="29">
        <v>2011</v>
      </c>
      <c r="H36" s="125"/>
      <c r="I36" s="126"/>
      <c r="J36" s="30">
        <v>20000</v>
      </c>
      <c r="K36" s="37"/>
      <c r="L36" s="37"/>
      <c r="M36" s="37"/>
      <c r="N36" s="37"/>
      <c r="O36" s="127">
        <f>SUM(J36:N36)</f>
        <v>20000</v>
      </c>
      <c r="P36" s="128"/>
    </row>
    <row r="37" spans="1:16">
      <c r="A37" s="38"/>
      <c r="B37" s="38"/>
      <c r="C37" s="39"/>
      <c r="D37" s="38"/>
      <c r="E37" s="40"/>
      <c r="F37" s="28"/>
      <c r="G37" s="29">
        <v>2012</v>
      </c>
      <c r="H37" s="125"/>
      <c r="I37" s="126"/>
      <c r="J37" s="30">
        <v>20000</v>
      </c>
      <c r="K37" s="37"/>
      <c r="L37" s="37"/>
      <c r="M37" s="37"/>
      <c r="N37" s="37"/>
      <c r="O37" s="127">
        <f>SUM(J37:N37)</f>
        <v>20000</v>
      </c>
      <c r="P37" s="128"/>
    </row>
    <row r="38" spans="1:16">
      <c r="A38" s="41"/>
      <c r="B38" s="41"/>
      <c r="C38" s="42"/>
      <c r="D38" s="41"/>
      <c r="E38" s="43"/>
      <c r="F38" s="28"/>
      <c r="G38" s="29">
        <v>2013</v>
      </c>
      <c r="H38" s="125"/>
      <c r="I38" s="126"/>
      <c r="J38" s="30">
        <v>20000</v>
      </c>
      <c r="K38" s="37"/>
      <c r="L38" s="37"/>
      <c r="M38" s="37"/>
      <c r="N38" s="37"/>
      <c r="O38" s="127">
        <f>SUM(J38:N38)</f>
        <v>20000</v>
      </c>
      <c r="P38" s="128"/>
    </row>
    <row r="39" spans="1:16">
      <c r="A39" s="130" t="s">
        <v>36</v>
      </c>
      <c r="B39" s="131"/>
      <c r="C39" s="131"/>
      <c r="D39" s="131"/>
      <c r="E39" s="131"/>
      <c r="F39" s="132"/>
      <c r="G39" s="132"/>
      <c r="H39" s="132"/>
      <c r="I39" s="133"/>
      <c r="J39" s="44">
        <f>SUM(J35:J38)</f>
        <v>75000</v>
      </c>
      <c r="K39" s="45">
        <f>SUM(K35:K38)</f>
        <v>0</v>
      </c>
      <c r="L39" s="46">
        <f>SUM(L35:L38)</f>
        <v>0</v>
      </c>
      <c r="M39" s="46">
        <f>SUM(M35:M38)</f>
        <v>0</v>
      </c>
      <c r="N39" s="46">
        <f>SUM(N35:N38)</f>
        <v>0</v>
      </c>
      <c r="O39" s="134">
        <f>SUM(O35:P38)</f>
        <v>75000</v>
      </c>
      <c r="P39" s="135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J43" s="52"/>
      <c r="K43" s="52"/>
      <c r="L43" s="52"/>
      <c r="M43" s="52"/>
      <c r="N43" s="52"/>
      <c r="O43" s="52"/>
      <c r="P43" s="52"/>
    </row>
    <row r="44" spans="1:16">
      <c r="A44" s="108" t="s">
        <v>15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/>
    </row>
    <row r="45" spans="1:16">
      <c r="A45" s="111" t="s">
        <v>16</v>
      </c>
      <c r="B45" s="112"/>
      <c r="C45" s="113"/>
      <c r="D45" s="114" t="s">
        <v>17</v>
      </c>
      <c r="E45" s="116" t="s">
        <v>18</v>
      </c>
      <c r="F45" s="116" t="s">
        <v>19</v>
      </c>
      <c r="G45" s="119" t="s">
        <v>20</v>
      </c>
      <c r="H45" s="120"/>
      <c r="I45" s="121"/>
      <c r="J45" s="119" t="s">
        <v>21</v>
      </c>
      <c r="K45" s="120"/>
      <c r="L45" s="120"/>
      <c r="M45" s="120"/>
      <c r="N45" s="120"/>
      <c r="O45" s="18"/>
      <c r="P45" s="19"/>
    </row>
    <row r="46" spans="1:16">
      <c r="A46" s="116" t="s">
        <v>22</v>
      </c>
      <c r="B46" s="116" t="s">
        <v>23</v>
      </c>
      <c r="C46" s="116" t="s">
        <v>24</v>
      </c>
      <c r="D46" s="115"/>
      <c r="E46" s="117"/>
      <c r="F46" s="117"/>
      <c r="G46" s="122"/>
      <c r="H46" s="123"/>
      <c r="I46" s="124"/>
      <c r="J46" s="21"/>
      <c r="K46" s="21"/>
      <c r="L46" s="21"/>
      <c r="M46" s="21"/>
      <c r="N46" s="21"/>
      <c r="O46" s="21"/>
      <c r="P46" s="22"/>
    </row>
    <row r="47" spans="1:16">
      <c r="A47" s="117"/>
      <c r="B47" s="117"/>
      <c r="C47" s="117"/>
      <c r="D47" s="115"/>
      <c r="E47" s="117"/>
      <c r="F47" s="117"/>
      <c r="G47" s="114" t="s">
        <v>25</v>
      </c>
      <c r="H47" s="119" t="s">
        <v>26</v>
      </c>
      <c r="I47" s="121"/>
      <c r="J47" s="111" t="s">
        <v>27</v>
      </c>
      <c r="K47" s="112"/>
      <c r="L47" s="112"/>
      <c r="M47" s="112"/>
      <c r="N47" s="113"/>
      <c r="O47" s="119" t="s">
        <v>28</v>
      </c>
      <c r="P47" s="121"/>
    </row>
    <row r="48" spans="1:16">
      <c r="A48" s="117"/>
      <c r="B48" s="117"/>
      <c r="C48" s="117"/>
      <c r="D48" s="115"/>
      <c r="E48" s="117"/>
      <c r="F48" s="118"/>
      <c r="G48" s="129"/>
      <c r="H48" s="122"/>
      <c r="I48" s="124"/>
      <c r="J48" s="23" t="s">
        <v>29</v>
      </c>
      <c r="K48" s="23"/>
      <c r="L48" s="23"/>
      <c r="M48" s="23"/>
      <c r="N48" s="23"/>
      <c r="O48" s="122"/>
      <c r="P48" s="124"/>
    </row>
    <row r="49" spans="1:16">
      <c r="A49" s="24">
        <v>2053</v>
      </c>
      <c r="B49" s="25" t="s">
        <v>41</v>
      </c>
      <c r="C49" s="26" t="s">
        <v>42</v>
      </c>
      <c r="D49" s="25" t="s">
        <v>43</v>
      </c>
      <c r="E49" s="27" t="s">
        <v>44</v>
      </c>
      <c r="F49" s="28">
        <f>O49/H49</f>
        <v>12500</v>
      </c>
      <c r="G49" s="29">
        <v>2010</v>
      </c>
      <c r="H49" s="125">
        <v>2</v>
      </c>
      <c r="I49" s="126"/>
      <c r="J49" s="30">
        <v>25000</v>
      </c>
      <c r="K49" s="31"/>
      <c r="L49" s="32"/>
      <c r="M49" s="32"/>
      <c r="N49" s="32"/>
      <c r="O49" s="127">
        <f>SUM(J49:N49)</f>
        <v>25000</v>
      </c>
      <c r="P49" s="128"/>
    </row>
    <row r="50" spans="1:16">
      <c r="A50" s="33"/>
      <c r="B50" s="34"/>
      <c r="C50" s="35"/>
      <c r="D50" s="34"/>
      <c r="E50" s="36"/>
      <c r="F50" s="28">
        <f>O50/H50</f>
        <v>10000</v>
      </c>
      <c r="G50" s="29">
        <v>2011</v>
      </c>
      <c r="H50" s="125">
        <v>2</v>
      </c>
      <c r="I50" s="126"/>
      <c r="J50" s="30">
        <v>20000</v>
      </c>
      <c r="K50" s="37"/>
      <c r="L50" s="37"/>
      <c r="M50" s="37"/>
      <c r="N50" s="37"/>
      <c r="O50" s="127">
        <f>SUM(J50:N50)</f>
        <v>20000</v>
      </c>
      <c r="P50" s="128"/>
    </row>
    <row r="51" spans="1:16">
      <c r="A51" s="38"/>
      <c r="B51" s="38"/>
      <c r="C51" s="39"/>
      <c r="D51" s="38"/>
      <c r="E51" s="40"/>
      <c r="F51" s="28">
        <f>O51/H51</f>
        <v>10000</v>
      </c>
      <c r="G51" s="29">
        <v>2012</v>
      </c>
      <c r="H51" s="125">
        <v>2</v>
      </c>
      <c r="I51" s="126"/>
      <c r="J51" s="30">
        <v>20000</v>
      </c>
      <c r="K51" s="37"/>
      <c r="L51" s="37"/>
      <c r="M51" s="37"/>
      <c r="N51" s="37"/>
      <c r="O51" s="127">
        <f>SUM(J51:N51)</f>
        <v>20000</v>
      </c>
      <c r="P51" s="128"/>
    </row>
    <row r="52" spans="1:16">
      <c r="A52" s="41"/>
      <c r="B52" s="41"/>
      <c r="C52" s="42"/>
      <c r="D52" s="41"/>
      <c r="E52" s="43"/>
      <c r="F52" s="28">
        <f>O52/H52</f>
        <v>10000</v>
      </c>
      <c r="G52" s="29">
        <v>2013</v>
      </c>
      <c r="H52" s="125">
        <v>2</v>
      </c>
      <c r="I52" s="126"/>
      <c r="J52" s="30">
        <v>20000</v>
      </c>
      <c r="K52" s="37"/>
      <c r="L52" s="37"/>
      <c r="M52" s="37"/>
      <c r="N52" s="37"/>
      <c r="O52" s="127">
        <f>SUM(J52:N52)</f>
        <v>20000</v>
      </c>
      <c r="P52" s="128"/>
    </row>
    <row r="53" spans="1:16">
      <c r="A53" s="138" t="s">
        <v>36</v>
      </c>
      <c r="B53" s="139"/>
      <c r="C53" s="139"/>
      <c r="D53" s="139"/>
      <c r="E53" s="139"/>
      <c r="F53" s="140"/>
      <c r="G53" s="140"/>
      <c r="H53" s="140"/>
      <c r="I53" s="141"/>
      <c r="J53" s="53">
        <f>SUM(J49:J52)</f>
        <v>85000</v>
      </c>
      <c r="K53" s="54">
        <f>SUM(K49:K52)</f>
        <v>0</v>
      </c>
      <c r="L53" s="55">
        <f>SUM(L49:L52)</f>
        <v>0</v>
      </c>
      <c r="M53" s="55">
        <f>SUM(M49:M52)</f>
        <v>0</v>
      </c>
      <c r="N53" s="55">
        <f>SUM(N49:N52)</f>
        <v>0</v>
      </c>
      <c r="O53" s="142">
        <f>SUM(O49:P52)</f>
        <v>85000</v>
      </c>
      <c r="P53" s="143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56"/>
      <c r="B84" s="56"/>
      <c r="C84" s="56"/>
      <c r="D84" s="56"/>
      <c r="E84" s="56"/>
      <c r="F84" s="56"/>
      <c r="G84" s="56"/>
      <c r="H84" s="56"/>
      <c r="I84" s="56"/>
      <c r="J84" s="57"/>
      <c r="K84" s="58"/>
      <c r="L84" s="58"/>
      <c r="M84" s="58"/>
      <c r="N84" s="58"/>
      <c r="O84" s="59"/>
      <c r="P84" s="59"/>
    </row>
    <row r="85" spans="1:16">
      <c r="A85" s="56"/>
      <c r="B85" s="56"/>
      <c r="C85" s="56"/>
      <c r="D85" s="56"/>
      <c r="E85" s="56"/>
      <c r="F85" s="56"/>
      <c r="G85" s="56"/>
      <c r="H85" s="56"/>
      <c r="I85" s="56"/>
      <c r="J85" s="57"/>
      <c r="K85" s="58"/>
      <c r="L85" s="58"/>
      <c r="M85" s="58"/>
      <c r="N85" s="58"/>
      <c r="O85" s="59"/>
      <c r="P85" s="59"/>
    </row>
    <row r="86" spans="1:16">
      <c r="A86" s="96" t="s">
        <v>0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7"/>
    </row>
    <row r="87" spans="1:16">
      <c r="A87" s="99" t="s">
        <v>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60"/>
    </row>
    <row r="88" spans="1:16">
      <c r="A88" s="102" t="s">
        <v>45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60"/>
    </row>
    <row r="89" spans="1:16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60"/>
    </row>
    <row r="90" spans="1:16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61"/>
    </row>
    <row r="91" spans="1:16">
      <c r="A91" s="136" t="str">
        <f>A10</f>
        <v>Programa de governo: 0125 TURISMO NO CADEADO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62"/>
    </row>
    <row r="92" spans="1:16">
      <c r="A92" s="87" t="s">
        <v>46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60"/>
    </row>
    <row r="93" spans="1:16">
      <c r="A93" s="90" t="s">
        <v>47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1"/>
    </row>
    <row r="94" spans="1:16">
      <c r="A94" s="90" t="s">
        <v>48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60"/>
    </row>
    <row r="95" spans="1:16">
      <c r="A95" s="90" t="s">
        <v>49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1"/>
    </row>
    <row r="96" spans="1:16">
      <c r="A96" s="93" t="s">
        <v>50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60"/>
    </row>
    <row r="97" spans="1:17" ht="24.75" customHeight="1">
      <c r="A97" s="90" t="s">
        <v>51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1"/>
    </row>
    <row r="98" spans="1:17">
      <c r="A98" s="90" t="s">
        <v>52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0"/>
    </row>
    <row r="99" spans="1:17">
      <c r="A99" s="90" t="s">
        <v>53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1"/>
    </row>
    <row r="100" spans="1:17">
      <c r="A100" s="90" t="s">
        <v>54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60"/>
    </row>
    <row r="101" spans="1:17" ht="31.5" customHeight="1">
      <c r="A101" s="90" t="s">
        <v>55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61"/>
    </row>
    <row r="102" spans="1:17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0"/>
    </row>
    <row r="103" spans="1:17" ht="16.5" customHeight="1">
      <c r="A103" s="90" t="s">
        <v>56</v>
      </c>
      <c r="B103" s="91"/>
      <c r="C103" s="91"/>
      <c r="D103" s="91"/>
      <c r="E103" s="91"/>
      <c r="F103" s="91"/>
      <c r="G103" s="91"/>
      <c r="H103" s="91"/>
      <c r="I103" s="91"/>
      <c r="J103" s="64"/>
      <c r="K103" s="64"/>
      <c r="L103" s="64"/>
      <c r="M103" s="64"/>
      <c r="N103" s="64"/>
      <c r="O103" s="64"/>
      <c r="P103" s="61"/>
    </row>
    <row r="104" spans="1:17" ht="14.25" customHeight="1">
      <c r="A104" s="90" t="s">
        <v>57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1"/>
    </row>
    <row r="105" spans="1:17" ht="15" customHeight="1">
      <c r="A105" s="90" t="s">
        <v>58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1"/>
    </row>
    <row r="106" spans="1:17">
      <c r="A106" s="90" t="s">
        <v>59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60"/>
    </row>
    <row r="107" spans="1:17">
      <c r="A107" s="90" t="s">
        <v>60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61"/>
    </row>
    <row r="108" spans="1:17">
      <c r="A108" s="90" t="s">
        <v>61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60"/>
    </row>
    <row r="109" spans="1:17" ht="14.25" customHeight="1">
      <c r="A109" s="90" t="s">
        <v>62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61"/>
    </row>
    <row r="110" spans="1:17">
      <c r="A110" s="90" t="s">
        <v>63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61"/>
    </row>
    <row r="111" spans="1:17">
      <c r="A111" s="84" t="s">
        <v>64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60"/>
    </row>
    <row r="112" spans="1:17">
      <c r="A112" s="6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60"/>
      <c r="Q112" s="11"/>
    </row>
    <row r="113" spans="1:17" ht="15" customHeight="1">
      <c r="A113" s="90" t="s">
        <v>65</v>
      </c>
      <c r="B113" s="91"/>
      <c r="C113" s="91"/>
      <c r="D113" s="91"/>
      <c r="E113" s="91"/>
      <c r="F113" s="91"/>
      <c r="G113" s="91"/>
      <c r="H113" s="91"/>
      <c r="I113" s="91"/>
      <c r="J113" s="64"/>
      <c r="K113" s="64"/>
      <c r="L113" s="64"/>
      <c r="M113" s="64"/>
      <c r="N113" s="64"/>
      <c r="O113" s="64"/>
      <c r="P113" s="61"/>
      <c r="Q113" s="11"/>
    </row>
    <row r="114" spans="1:17" ht="15" customHeight="1">
      <c r="A114" s="90" t="s">
        <v>66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61"/>
      <c r="Q114" s="11"/>
    </row>
    <row r="115" spans="1:17" ht="15" customHeight="1">
      <c r="A115" s="90" t="s">
        <v>67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61"/>
      <c r="Q115" s="11"/>
    </row>
    <row r="116" spans="1:17" ht="15" customHeight="1">
      <c r="A116" s="90" t="s">
        <v>68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60"/>
      <c r="Q116" s="11"/>
    </row>
    <row r="117" spans="1:17" ht="15" customHeight="1">
      <c r="A117" s="90" t="s">
        <v>60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61"/>
      <c r="Q117" s="11"/>
    </row>
    <row r="118" spans="1:17" ht="15" customHeight="1">
      <c r="A118" s="90" t="s">
        <v>61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60"/>
      <c r="Q118" s="11"/>
    </row>
    <row r="119" spans="1:17" ht="15" customHeight="1">
      <c r="A119" s="90" t="s">
        <v>69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61"/>
      <c r="Q119" s="11"/>
    </row>
    <row r="120" spans="1:17" ht="15" customHeight="1">
      <c r="A120" s="90" t="s">
        <v>63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61"/>
      <c r="Q120" s="11"/>
    </row>
    <row r="121" spans="1:17" ht="15" customHeight="1">
      <c r="A121" s="90" t="s">
        <v>64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61"/>
      <c r="Q121" s="11"/>
    </row>
    <row r="122" spans="1:17" ht="1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1"/>
      <c r="Q122" s="11"/>
    </row>
    <row r="123" spans="1:17" ht="1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1"/>
      <c r="Q123" s="11"/>
    </row>
    <row r="124" spans="1:17" ht="1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1"/>
      <c r="Q124" s="11"/>
    </row>
    <row r="125" spans="1:17">
      <c r="A125" s="90" t="s">
        <v>70</v>
      </c>
      <c r="B125" s="91"/>
      <c r="C125" s="91"/>
      <c r="D125" s="91"/>
      <c r="E125" s="91"/>
      <c r="F125" s="91"/>
      <c r="G125" s="91"/>
      <c r="H125" s="91"/>
      <c r="I125" s="91"/>
      <c r="J125" s="64"/>
      <c r="K125" s="64"/>
      <c r="L125" s="64"/>
      <c r="M125" s="64"/>
      <c r="N125" s="64"/>
      <c r="O125" s="64"/>
      <c r="P125" s="61"/>
      <c r="Q125" s="11"/>
    </row>
    <row r="126" spans="1:17">
      <c r="A126" s="90" t="s">
        <v>71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61"/>
      <c r="Q126" s="11"/>
    </row>
    <row r="127" spans="1:17" ht="14.25" customHeight="1">
      <c r="A127" s="90" t="s">
        <v>72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61"/>
      <c r="Q127" s="11"/>
    </row>
    <row r="128" spans="1:17">
      <c r="A128" s="90" t="s">
        <v>68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60"/>
      <c r="Q128" s="11"/>
    </row>
    <row r="129" spans="1:17">
      <c r="A129" s="90" t="s">
        <v>60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61"/>
      <c r="Q129" s="11"/>
    </row>
    <row r="130" spans="1:17" ht="15" customHeight="1">
      <c r="A130" s="90" t="s">
        <v>61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60"/>
      <c r="Q130" s="11"/>
    </row>
    <row r="131" spans="1:17" ht="15" customHeight="1">
      <c r="A131" s="90" t="s">
        <v>73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61"/>
      <c r="Q131" s="11"/>
    </row>
    <row r="132" spans="1:17" ht="15" customHeight="1">
      <c r="A132" s="90" t="s">
        <v>63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61"/>
      <c r="Q132" s="11"/>
    </row>
    <row r="133" spans="1:17" ht="15" customHeight="1">
      <c r="A133" s="90" t="s">
        <v>64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61"/>
      <c r="Q133" s="11"/>
    </row>
    <row r="134" spans="1:17" ht="15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1"/>
      <c r="Q134" s="11"/>
    </row>
    <row r="135" spans="1:17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</sheetData>
  <mergeCells count="132">
    <mergeCell ref="A134:O134"/>
    <mergeCell ref="A128:O128"/>
    <mergeCell ref="A129:O129"/>
    <mergeCell ref="A130:O130"/>
    <mergeCell ref="A131:O131"/>
    <mergeCell ref="A132:O132"/>
    <mergeCell ref="A133:O133"/>
    <mergeCell ref="A120:O120"/>
    <mergeCell ref="A121:O121"/>
    <mergeCell ref="A122:O122"/>
    <mergeCell ref="A125:I125"/>
    <mergeCell ref="A126:O126"/>
    <mergeCell ref="A127:O127"/>
    <mergeCell ref="A114:O114"/>
    <mergeCell ref="A115:O115"/>
    <mergeCell ref="A116:O116"/>
    <mergeCell ref="A117:O117"/>
    <mergeCell ref="A118:O118"/>
    <mergeCell ref="A119:O119"/>
    <mergeCell ref="A107:O107"/>
    <mergeCell ref="A108:O108"/>
    <mergeCell ref="A109:O109"/>
    <mergeCell ref="A110:O110"/>
    <mergeCell ref="A111:O111"/>
    <mergeCell ref="A113:I113"/>
    <mergeCell ref="A100:O100"/>
    <mergeCell ref="A101:O101"/>
    <mergeCell ref="A103:I103"/>
    <mergeCell ref="A104:O104"/>
    <mergeCell ref="A105:O105"/>
    <mergeCell ref="A106:O106"/>
    <mergeCell ref="A94:O94"/>
    <mergeCell ref="A95:O95"/>
    <mergeCell ref="A96:O96"/>
    <mergeCell ref="A97:O97"/>
    <mergeCell ref="A98:O98"/>
    <mergeCell ref="A99:O99"/>
    <mergeCell ref="A88:O88"/>
    <mergeCell ref="A89:O89"/>
    <mergeCell ref="A90:O90"/>
    <mergeCell ref="A91:O91"/>
    <mergeCell ref="A92:O92"/>
    <mergeCell ref="A93:O93"/>
    <mergeCell ref="H52:I52"/>
    <mergeCell ref="O52:P52"/>
    <mergeCell ref="A53:I53"/>
    <mergeCell ref="O53:P53"/>
    <mergeCell ref="A86:O86"/>
    <mergeCell ref="A87:O87"/>
    <mergeCell ref="H49:I49"/>
    <mergeCell ref="O49:P49"/>
    <mergeCell ref="H50:I50"/>
    <mergeCell ref="O50:P50"/>
    <mergeCell ref="H51:I51"/>
    <mergeCell ref="O51:P51"/>
    <mergeCell ref="J45:N45"/>
    <mergeCell ref="A46:A48"/>
    <mergeCell ref="B46:B48"/>
    <mergeCell ref="C46:C48"/>
    <mergeCell ref="G47:G48"/>
    <mergeCell ref="H47:I48"/>
    <mergeCell ref="J47:N47"/>
    <mergeCell ref="H38:I38"/>
    <mergeCell ref="O38:P38"/>
    <mergeCell ref="A39:I39"/>
    <mergeCell ref="O39:P39"/>
    <mergeCell ref="A44:P44"/>
    <mergeCell ref="A45:C45"/>
    <mergeCell ref="D45:D48"/>
    <mergeCell ref="E45:E48"/>
    <mergeCell ref="F45:F48"/>
    <mergeCell ref="G45:I46"/>
    <mergeCell ref="O47:P48"/>
    <mergeCell ref="H35:I35"/>
    <mergeCell ref="O35:P35"/>
    <mergeCell ref="H36:I36"/>
    <mergeCell ref="O36:P36"/>
    <mergeCell ref="H37:I37"/>
    <mergeCell ref="O37:P37"/>
    <mergeCell ref="J31:N31"/>
    <mergeCell ref="A32:A34"/>
    <mergeCell ref="B32:B34"/>
    <mergeCell ref="C32:C34"/>
    <mergeCell ref="G33:G34"/>
    <mergeCell ref="H33:I34"/>
    <mergeCell ref="J33:N33"/>
    <mergeCell ref="H27:I27"/>
    <mergeCell ref="O27:P27"/>
    <mergeCell ref="A28:I28"/>
    <mergeCell ref="O28:P28"/>
    <mergeCell ref="A30:P30"/>
    <mergeCell ref="A31:C31"/>
    <mergeCell ref="D31:D34"/>
    <mergeCell ref="E31:E34"/>
    <mergeCell ref="F31:F34"/>
    <mergeCell ref="G31:I32"/>
    <mergeCell ref="O33:P34"/>
    <mergeCell ref="H24:I24"/>
    <mergeCell ref="O24:P24"/>
    <mergeCell ref="H25:I25"/>
    <mergeCell ref="O25:P25"/>
    <mergeCell ref="H26:I26"/>
    <mergeCell ref="O26:P26"/>
    <mergeCell ref="A21:A23"/>
    <mergeCell ref="B21:B23"/>
    <mergeCell ref="C21:C23"/>
    <mergeCell ref="G22:G23"/>
    <mergeCell ref="H22:I23"/>
    <mergeCell ref="J22:N22"/>
    <mergeCell ref="A14:P14"/>
    <mergeCell ref="A15:P15"/>
    <mergeCell ref="A16:K17"/>
    <mergeCell ref="A19:P19"/>
    <mergeCell ref="A20:C20"/>
    <mergeCell ref="D20:D23"/>
    <mergeCell ref="E20:E23"/>
    <mergeCell ref="F20:F23"/>
    <mergeCell ref="G20:I21"/>
    <mergeCell ref="J20:N20"/>
    <mergeCell ref="O22:P23"/>
    <mergeCell ref="A7:P7"/>
    <mergeCell ref="A9:P9"/>
    <mergeCell ref="A10:P10"/>
    <mergeCell ref="A11:P11"/>
    <mergeCell ref="A12:P12"/>
    <mergeCell ref="A13:P13"/>
    <mergeCell ref="A1:P1"/>
    <mergeCell ref="A2:P2"/>
    <mergeCell ref="A3:P3"/>
    <mergeCell ref="A4:P4"/>
    <mergeCell ref="A5:P5"/>
    <mergeCell ref="A6:P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169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90" t="s">
        <v>74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 ht="15" customHeight="1">
      <c r="A7" s="90" t="s">
        <v>75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 ht="13.5" customHeight="1">
      <c r="A8" s="90" t="s">
        <v>76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 ht="13.5" customHeight="1">
      <c r="A9" s="90" t="s">
        <v>77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 ht="29.25" customHeight="1">
      <c r="A10" s="93" t="s">
        <v>78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 ht="15" customHeight="1">
      <c r="A11" s="90" t="s">
        <v>79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 ht="15" customHeight="1">
      <c r="A12" s="93" t="s">
        <v>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 ht="1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0" t="s">
        <v>82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 ht="13.5" customHeight="1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200</v>
      </c>
      <c r="N16" s="13">
        <v>200</v>
      </c>
      <c r="O16" s="13">
        <v>200</v>
      </c>
      <c r="P16" s="13">
        <v>200</v>
      </c>
      <c r="Q16" s="11"/>
    </row>
    <row r="17" spans="1:17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7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7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7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7" ht="12.75" customHeight="1">
      <c r="A23" s="24">
        <v>2054</v>
      </c>
      <c r="B23" s="25" t="s">
        <v>83</v>
      </c>
      <c r="C23" s="26" t="s">
        <v>31</v>
      </c>
      <c r="D23" s="25" t="s">
        <v>84</v>
      </c>
      <c r="E23" s="27" t="s">
        <v>85</v>
      </c>
      <c r="F23" s="28">
        <f>O23/H23</f>
        <v>250</v>
      </c>
      <c r="G23" s="29">
        <v>2010</v>
      </c>
      <c r="H23" s="125">
        <v>100</v>
      </c>
      <c r="I23" s="126"/>
      <c r="J23" s="30">
        <v>25000</v>
      </c>
      <c r="K23" s="31"/>
      <c r="L23" s="32"/>
      <c r="M23" s="32"/>
      <c r="N23" s="32"/>
      <c r="O23" s="127">
        <f>SUM(J23:N23)</f>
        <v>25000</v>
      </c>
      <c r="P23" s="128"/>
    </row>
    <row r="24" spans="1:17">
      <c r="A24" s="33"/>
      <c r="B24" s="34" t="s">
        <v>86</v>
      </c>
      <c r="C24" s="35"/>
      <c r="D24" s="34"/>
      <c r="E24" s="36"/>
      <c r="F24" s="28">
        <f>O24/H24</f>
        <v>216.66666666666666</v>
      </c>
      <c r="G24" s="29">
        <v>2011</v>
      </c>
      <c r="H24" s="125">
        <v>120</v>
      </c>
      <c r="I24" s="126"/>
      <c r="J24" s="30">
        <v>26000</v>
      </c>
      <c r="K24" s="37"/>
      <c r="L24" s="37"/>
      <c r="M24" s="37"/>
      <c r="N24" s="37"/>
      <c r="O24" s="127">
        <f>SUM(J24:N24)</f>
        <v>26000</v>
      </c>
      <c r="P24" s="128"/>
    </row>
    <row r="25" spans="1:17">
      <c r="A25" s="38"/>
      <c r="B25" s="38"/>
      <c r="C25" s="39"/>
      <c r="D25" s="38"/>
      <c r="E25" s="40"/>
      <c r="F25" s="28">
        <f>O25/H25</f>
        <v>216.66666666666666</v>
      </c>
      <c r="G25" s="29">
        <v>2012</v>
      </c>
      <c r="H25" s="125">
        <v>120</v>
      </c>
      <c r="I25" s="126"/>
      <c r="J25" s="30">
        <v>26000</v>
      </c>
      <c r="K25" s="37"/>
      <c r="L25" s="37"/>
      <c r="M25" s="37"/>
      <c r="N25" s="37"/>
      <c r="O25" s="127">
        <f>SUM(J25:N25)</f>
        <v>26000</v>
      </c>
      <c r="P25" s="128"/>
    </row>
    <row r="26" spans="1:17">
      <c r="A26" s="41"/>
      <c r="B26" s="41"/>
      <c r="C26" s="42"/>
      <c r="D26" s="41"/>
      <c r="E26" s="43"/>
      <c r="F26" s="28">
        <f>O26/H26</f>
        <v>216.66666666666666</v>
      </c>
      <c r="G26" s="29">
        <v>2013</v>
      </c>
      <c r="H26" s="125">
        <v>120</v>
      </c>
      <c r="I26" s="126"/>
      <c r="J26" s="30">
        <v>26000</v>
      </c>
      <c r="K26" s="37"/>
      <c r="L26" s="37"/>
      <c r="M26" s="37"/>
      <c r="N26" s="37"/>
      <c r="O26" s="127">
        <f>SUM(J26:N26)</f>
        <v>26000</v>
      </c>
      <c r="P26" s="128"/>
    </row>
    <row r="27" spans="1:17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103000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103000</v>
      </c>
      <c r="P27" s="135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08" t="s">
        <v>15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</row>
    <row r="30" spans="1:17" ht="15" customHeight="1">
      <c r="A30" s="111" t="s">
        <v>16</v>
      </c>
      <c r="B30" s="112"/>
      <c r="C30" s="113"/>
      <c r="D30" s="114" t="s">
        <v>17</v>
      </c>
      <c r="E30" s="116" t="s">
        <v>18</v>
      </c>
      <c r="F30" s="116" t="s">
        <v>19</v>
      </c>
      <c r="G30" s="119" t="s">
        <v>20</v>
      </c>
      <c r="H30" s="120"/>
      <c r="I30" s="121"/>
      <c r="J30" s="119" t="s">
        <v>21</v>
      </c>
      <c r="K30" s="120"/>
      <c r="L30" s="120"/>
      <c r="M30" s="120"/>
      <c r="N30" s="120"/>
      <c r="O30" s="18"/>
      <c r="P30" s="19"/>
    </row>
    <row r="31" spans="1:17" ht="15" customHeight="1">
      <c r="A31" s="116" t="s">
        <v>22</v>
      </c>
      <c r="B31" s="116" t="s">
        <v>23</v>
      </c>
      <c r="C31" s="116" t="s">
        <v>24</v>
      </c>
      <c r="D31" s="115"/>
      <c r="E31" s="117"/>
      <c r="F31" s="117"/>
      <c r="G31" s="122"/>
      <c r="H31" s="123"/>
      <c r="I31" s="124"/>
      <c r="J31" s="21"/>
      <c r="K31" s="21"/>
      <c r="L31" s="21"/>
      <c r="M31" s="21"/>
      <c r="N31" s="21"/>
      <c r="O31" s="21"/>
      <c r="P31" s="22"/>
    </row>
    <row r="32" spans="1:17">
      <c r="A32" s="117"/>
      <c r="B32" s="117"/>
      <c r="C32" s="117"/>
      <c r="D32" s="115"/>
      <c r="E32" s="117"/>
      <c r="F32" s="117"/>
      <c r="G32" s="114" t="s">
        <v>25</v>
      </c>
      <c r="H32" s="119" t="s">
        <v>26</v>
      </c>
      <c r="I32" s="121"/>
      <c r="J32" s="111" t="s">
        <v>27</v>
      </c>
      <c r="K32" s="112"/>
      <c r="L32" s="112"/>
      <c r="M32" s="112"/>
      <c r="N32" s="113"/>
      <c r="O32" s="119" t="s">
        <v>28</v>
      </c>
      <c r="P32" s="121"/>
    </row>
    <row r="33" spans="1:16">
      <c r="A33" s="117"/>
      <c r="B33" s="117"/>
      <c r="C33" s="117"/>
      <c r="D33" s="115"/>
      <c r="E33" s="117"/>
      <c r="F33" s="118"/>
      <c r="G33" s="129"/>
      <c r="H33" s="122"/>
      <c r="I33" s="124"/>
      <c r="J33" s="23" t="s">
        <v>29</v>
      </c>
      <c r="K33" s="23"/>
      <c r="L33" s="23"/>
      <c r="M33" s="23"/>
      <c r="N33" s="23"/>
      <c r="O33" s="122"/>
      <c r="P33" s="124"/>
    </row>
    <row r="34" spans="1:16">
      <c r="A34" s="24">
        <v>2055</v>
      </c>
      <c r="B34" s="25" t="s">
        <v>87</v>
      </c>
      <c r="C34" s="26" t="s">
        <v>38</v>
      </c>
      <c r="D34" s="25" t="s">
        <v>88</v>
      </c>
      <c r="E34" s="27" t="s">
        <v>44</v>
      </c>
      <c r="F34" s="28"/>
      <c r="G34" s="29">
        <v>2010</v>
      </c>
      <c r="H34" s="125">
        <v>200</v>
      </c>
      <c r="I34" s="126"/>
      <c r="J34" s="30">
        <v>22000</v>
      </c>
      <c r="K34" s="31"/>
      <c r="L34" s="32"/>
      <c r="M34" s="32"/>
      <c r="N34" s="32"/>
      <c r="O34" s="127">
        <f>SUM(J34:N34)</f>
        <v>22000</v>
      </c>
      <c r="P34" s="128"/>
    </row>
    <row r="35" spans="1:16">
      <c r="A35" s="33"/>
      <c r="B35" s="34" t="s">
        <v>89</v>
      </c>
      <c r="C35" s="35" t="s">
        <v>40</v>
      </c>
      <c r="D35" s="34"/>
      <c r="E35" s="36"/>
      <c r="F35" s="28"/>
      <c r="G35" s="29">
        <v>2011</v>
      </c>
      <c r="H35" s="125">
        <v>200</v>
      </c>
      <c r="I35" s="126"/>
      <c r="J35" s="30">
        <v>22000</v>
      </c>
      <c r="K35" s="37"/>
      <c r="L35" s="37"/>
      <c r="M35" s="37"/>
      <c r="N35" s="37"/>
      <c r="O35" s="127">
        <f>SUM(J35:N35)</f>
        <v>22000</v>
      </c>
      <c r="P35" s="128"/>
    </row>
    <row r="36" spans="1:16">
      <c r="A36" s="38"/>
      <c r="B36" s="38"/>
      <c r="C36" s="39"/>
      <c r="D36" s="38"/>
      <c r="E36" s="40"/>
      <c r="F36" s="28"/>
      <c r="G36" s="29">
        <v>2012</v>
      </c>
      <c r="H36" s="125">
        <v>200</v>
      </c>
      <c r="I36" s="126"/>
      <c r="J36" s="30">
        <v>22000</v>
      </c>
      <c r="K36" s="37"/>
      <c r="L36" s="37"/>
      <c r="M36" s="37"/>
      <c r="N36" s="37"/>
      <c r="O36" s="127">
        <f>SUM(J36:N36)</f>
        <v>22000</v>
      </c>
      <c r="P36" s="128"/>
    </row>
    <row r="37" spans="1:16">
      <c r="A37" s="41"/>
      <c r="B37" s="41"/>
      <c r="C37" s="42"/>
      <c r="D37" s="41"/>
      <c r="E37" s="43"/>
      <c r="F37" s="28"/>
      <c r="G37" s="29">
        <v>2013</v>
      </c>
      <c r="H37" s="125">
        <v>200</v>
      </c>
      <c r="I37" s="126"/>
      <c r="J37" s="30">
        <v>22000</v>
      </c>
      <c r="K37" s="37"/>
      <c r="L37" s="37"/>
      <c r="M37" s="37"/>
      <c r="N37" s="37"/>
      <c r="O37" s="127">
        <f>SUM(J37:N37)</f>
        <v>22000</v>
      </c>
      <c r="P37" s="128"/>
    </row>
    <row r="38" spans="1:16">
      <c r="A38" s="130" t="s">
        <v>36</v>
      </c>
      <c r="B38" s="131"/>
      <c r="C38" s="131"/>
      <c r="D38" s="131"/>
      <c r="E38" s="131"/>
      <c r="F38" s="132"/>
      <c r="G38" s="132"/>
      <c r="H38" s="132"/>
      <c r="I38" s="133"/>
      <c r="J38" s="44">
        <f>SUM(J34:J37)</f>
        <v>88000</v>
      </c>
      <c r="K38" s="45">
        <f>SUM(K34:K37)</f>
        <v>0</v>
      </c>
      <c r="L38" s="46">
        <f>SUM(L34:L37)</f>
        <v>0</v>
      </c>
      <c r="M38" s="46">
        <f>SUM(M34:M37)</f>
        <v>0</v>
      </c>
      <c r="N38" s="46">
        <f>SUM(N34:N37)</f>
        <v>0</v>
      </c>
      <c r="O38" s="134">
        <f>SUM(O34:P37)</f>
        <v>88000</v>
      </c>
      <c r="P38" s="135"/>
    </row>
    <row r="39" spans="1:16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59"/>
    </row>
    <row r="40" spans="1:16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59"/>
    </row>
    <row r="41" spans="1:16">
      <c r="A41" s="56"/>
      <c r="B41" s="56"/>
      <c r="C41" s="56"/>
      <c r="D41" s="56"/>
      <c r="E41" s="56"/>
      <c r="F41" s="56"/>
      <c r="G41" s="56"/>
      <c r="H41" s="56"/>
      <c r="I41" s="56"/>
      <c r="J41" s="57"/>
      <c r="K41" s="58"/>
      <c r="L41" s="58"/>
      <c r="M41" s="58"/>
      <c r="N41" s="58"/>
      <c r="O41" s="59"/>
      <c r="P41" s="59"/>
    </row>
    <row r="42" spans="1:16">
      <c r="A42" s="56"/>
      <c r="B42" s="56"/>
      <c r="C42" s="56"/>
      <c r="D42" s="56"/>
      <c r="E42" s="56"/>
      <c r="F42" s="56"/>
      <c r="G42" s="56"/>
      <c r="H42" s="56"/>
      <c r="I42" s="56"/>
      <c r="J42" s="57"/>
      <c r="K42" s="58"/>
      <c r="L42" s="58"/>
      <c r="M42" s="58"/>
      <c r="N42" s="58"/>
      <c r="O42" s="59"/>
      <c r="P42" s="59"/>
    </row>
    <row r="43" spans="1:16">
      <c r="A43" s="108" t="s">
        <v>15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</row>
    <row r="44" spans="1:16">
      <c r="A44" s="111" t="s">
        <v>16</v>
      </c>
      <c r="B44" s="112"/>
      <c r="C44" s="113"/>
      <c r="D44" s="114" t="s">
        <v>17</v>
      </c>
      <c r="E44" s="116" t="s">
        <v>18</v>
      </c>
      <c r="F44" s="116" t="s">
        <v>19</v>
      </c>
      <c r="G44" s="119" t="s">
        <v>20</v>
      </c>
      <c r="H44" s="120"/>
      <c r="I44" s="121"/>
      <c r="J44" s="119" t="s">
        <v>21</v>
      </c>
      <c r="K44" s="120"/>
      <c r="L44" s="120"/>
      <c r="M44" s="120"/>
      <c r="N44" s="120"/>
      <c r="O44" s="18"/>
      <c r="P44" s="19"/>
    </row>
    <row r="45" spans="1:16">
      <c r="A45" s="116" t="s">
        <v>22</v>
      </c>
      <c r="B45" s="116" t="s">
        <v>23</v>
      </c>
      <c r="C45" s="116" t="s">
        <v>24</v>
      </c>
      <c r="D45" s="115"/>
      <c r="E45" s="117"/>
      <c r="F45" s="117"/>
      <c r="G45" s="122"/>
      <c r="H45" s="123"/>
      <c r="I45" s="124"/>
      <c r="J45" s="21"/>
      <c r="K45" s="21"/>
      <c r="L45" s="21"/>
      <c r="M45" s="21"/>
      <c r="N45" s="21"/>
      <c r="O45" s="21"/>
      <c r="P45" s="22"/>
    </row>
    <row r="46" spans="1:16">
      <c r="A46" s="117"/>
      <c r="B46" s="117"/>
      <c r="C46" s="117"/>
      <c r="D46" s="115"/>
      <c r="E46" s="117"/>
      <c r="F46" s="117"/>
      <c r="G46" s="114" t="s">
        <v>25</v>
      </c>
      <c r="H46" s="119" t="s">
        <v>26</v>
      </c>
      <c r="I46" s="121"/>
      <c r="J46" s="111" t="s">
        <v>27</v>
      </c>
      <c r="K46" s="112"/>
      <c r="L46" s="112"/>
      <c r="M46" s="112"/>
      <c r="N46" s="113"/>
      <c r="O46" s="119" t="s">
        <v>28</v>
      </c>
      <c r="P46" s="121"/>
    </row>
    <row r="47" spans="1:16">
      <c r="A47" s="117"/>
      <c r="B47" s="117"/>
      <c r="C47" s="117"/>
      <c r="D47" s="115"/>
      <c r="E47" s="117"/>
      <c r="F47" s="118"/>
      <c r="G47" s="129"/>
      <c r="H47" s="122"/>
      <c r="I47" s="124"/>
      <c r="J47" s="23" t="s">
        <v>29</v>
      </c>
      <c r="K47" s="23"/>
      <c r="L47" s="23"/>
      <c r="M47" s="23"/>
      <c r="N47" s="23"/>
      <c r="O47" s="122"/>
      <c r="P47" s="124"/>
    </row>
    <row r="48" spans="1:16" ht="16.5" customHeight="1">
      <c r="A48" s="24">
        <v>1052</v>
      </c>
      <c r="B48" s="25" t="s">
        <v>105</v>
      </c>
      <c r="C48" s="26" t="s">
        <v>40</v>
      </c>
      <c r="D48" s="25" t="s">
        <v>106</v>
      </c>
      <c r="E48" s="27" t="s">
        <v>44</v>
      </c>
      <c r="F48" s="28">
        <f>O48</f>
        <v>7000</v>
      </c>
      <c r="G48" s="29">
        <v>2010</v>
      </c>
      <c r="H48" s="125">
        <v>1</v>
      </c>
      <c r="I48" s="126"/>
      <c r="J48" s="30">
        <v>7000</v>
      </c>
      <c r="K48" s="31"/>
      <c r="L48" s="32"/>
      <c r="M48" s="32"/>
      <c r="N48" s="32"/>
      <c r="O48" s="127">
        <f>SUM(J48:N48)</f>
        <v>7000</v>
      </c>
      <c r="P48" s="128"/>
    </row>
    <row r="49" spans="1:16">
      <c r="A49" s="33"/>
      <c r="B49" s="34" t="s">
        <v>107</v>
      </c>
      <c r="C49" s="35"/>
      <c r="D49" s="34" t="s">
        <v>108</v>
      </c>
      <c r="E49" s="36"/>
      <c r="F49" s="28">
        <v>7000</v>
      </c>
      <c r="G49" s="29">
        <v>2011</v>
      </c>
      <c r="H49" s="125">
        <v>1</v>
      </c>
      <c r="I49" s="126"/>
      <c r="J49" s="30">
        <v>7000</v>
      </c>
      <c r="K49" s="37"/>
      <c r="L49" s="37"/>
      <c r="M49" s="37"/>
      <c r="N49" s="37"/>
      <c r="O49" s="127">
        <f t="shared" ref="O49:O50" si="0">SUM(J49:N49)</f>
        <v>7000</v>
      </c>
      <c r="P49" s="128"/>
    </row>
    <row r="50" spans="1:16">
      <c r="A50" s="38"/>
      <c r="B50" s="38"/>
      <c r="C50" s="39"/>
      <c r="D50" s="38"/>
      <c r="E50" s="40"/>
      <c r="F50" s="28">
        <v>7000</v>
      </c>
      <c r="G50" s="29">
        <v>2012</v>
      </c>
      <c r="H50" s="125">
        <v>1</v>
      </c>
      <c r="I50" s="126"/>
      <c r="J50" s="30">
        <v>7000</v>
      </c>
      <c r="K50" s="37"/>
      <c r="L50" s="37"/>
      <c r="M50" s="37"/>
      <c r="N50" s="37"/>
      <c r="O50" s="127">
        <f t="shared" si="0"/>
        <v>7000</v>
      </c>
      <c r="P50" s="128"/>
    </row>
    <row r="51" spans="1:16">
      <c r="A51" s="41"/>
      <c r="B51" s="41"/>
      <c r="C51" s="42"/>
      <c r="D51" s="41"/>
      <c r="E51" s="43"/>
      <c r="F51" s="28">
        <v>7000</v>
      </c>
      <c r="G51" s="29">
        <v>2013</v>
      </c>
      <c r="H51" s="125">
        <v>1</v>
      </c>
      <c r="I51" s="126"/>
      <c r="J51" s="30">
        <v>7000</v>
      </c>
      <c r="K51" s="37"/>
      <c r="L51" s="37"/>
      <c r="M51" s="37"/>
      <c r="N51" s="37"/>
      <c r="O51" s="127">
        <v>7000</v>
      </c>
      <c r="P51" s="128"/>
    </row>
    <row r="52" spans="1:16">
      <c r="A52" s="130" t="s">
        <v>36</v>
      </c>
      <c r="B52" s="131"/>
      <c r="C52" s="131"/>
      <c r="D52" s="131"/>
      <c r="E52" s="131"/>
      <c r="F52" s="132"/>
      <c r="G52" s="132"/>
      <c r="H52" s="132"/>
      <c r="I52" s="133"/>
      <c r="J52" s="44">
        <f>SUM(J48:J51)</f>
        <v>28000</v>
      </c>
      <c r="K52" s="45">
        <f>SUM(K48:K51)</f>
        <v>0</v>
      </c>
      <c r="L52" s="46">
        <f>SUM(L48:L51)</f>
        <v>0</v>
      </c>
      <c r="M52" s="46">
        <f>SUM(M48:M51)</f>
        <v>0</v>
      </c>
      <c r="N52" s="46">
        <f>SUM(N48:N51)</f>
        <v>0</v>
      </c>
      <c r="O52" s="134">
        <f>SUM(O48:P51)</f>
        <v>28000</v>
      </c>
      <c r="P52" s="135"/>
    </row>
    <row r="53" spans="1:16">
      <c r="A53" s="56"/>
      <c r="B53" s="56"/>
      <c r="C53" s="56"/>
      <c r="D53" s="56"/>
      <c r="E53" s="56"/>
      <c r="F53" s="56"/>
      <c r="G53" s="56"/>
      <c r="H53" s="56"/>
      <c r="I53" s="56"/>
      <c r="J53" s="57"/>
      <c r="K53" s="58"/>
      <c r="L53" s="58"/>
      <c r="M53" s="58"/>
      <c r="N53" s="58"/>
      <c r="O53" s="59"/>
      <c r="P53" s="59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96" t="s">
        <v>0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7"/>
    </row>
    <row r="85" spans="1:16">
      <c r="A85" s="99" t="s">
        <v>1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60"/>
    </row>
    <row r="86" spans="1:16">
      <c r="A86" s="102" t="s">
        <v>45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60"/>
    </row>
    <row r="87" spans="1:16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2"/>
    </row>
    <row r="88" spans="1:16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2"/>
    </row>
    <row r="89" spans="1:16">
      <c r="A89" s="145" t="str">
        <f>A9</f>
        <v>Programa de governo: 0126 MEIO AMBIENTE SUSTENTÁVEL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62"/>
    </row>
    <row r="90" spans="1:16">
      <c r="A90" s="87" t="s">
        <v>90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60"/>
    </row>
    <row r="91" spans="1:16">
      <c r="A91" s="90" t="s">
        <v>91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61"/>
    </row>
    <row r="92" spans="1:16">
      <c r="A92" s="90" t="s">
        <v>48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60"/>
    </row>
    <row r="93" spans="1:16">
      <c r="A93" s="90" t="s">
        <v>49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1"/>
    </row>
    <row r="94" spans="1:16">
      <c r="A94" s="93" t="s">
        <v>50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60"/>
    </row>
    <row r="95" spans="1:16">
      <c r="A95" s="90" t="s">
        <v>92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1"/>
    </row>
    <row r="96" spans="1:16">
      <c r="A96" s="90" t="s">
        <v>93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60"/>
    </row>
    <row r="97" spans="1:17">
      <c r="A97" s="90" t="s">
        <v>53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1"/>
    </row>
    <row r="98" spans="1:17">
      <c r="A98" s="90" t="s">
        <v>54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0"/>
    </row>
    <row r="99" spans="1:17">
      <c r="A99" s="90" t="s">
        <v>94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1"/>
    </row>
    <row r="100" spans="1:17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0"/>
    </row>
    <row r="101" spans="1:17">
      <c r="A101" s="90" t="s">
        <v>95</v>
      </c>
      <c r="B101" s="91"/>
      <c r="C101" s="91"/>
      <c r="D101" s="91"/>
      <c r="E101" s="91"/>
      <c r="F101" s="91"/>
      <c r="G101" s="91"/>
      <c r="H101" s="91"/>
      <c r="I101" s="91"/>
      <c r="J101" s="64"/>
      <c r="K101" s="64"/>
      <c r="L101" s="64"/>
      <c r="M101" s="64"/>
      <c r="N101" s="64"/>
      <c r="O101" s="64"/>
      <c r="P101" s="61"/>
    </row>
    <row r="102" spans="1:17">
      <c r="A102" s="90" t="s">
        <v>96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61"/>
    </row>
    <row r="103" spans="1:17">
      <c r="A103" s="90" t="s">
        <v>97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61"/>
    </row>
    <row r="104" spans="1:17">
      <c r="A104" s="90" t="s">
        <v>98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0"/>
    </row>
    <row r="105" spans="1:17">
      <c r="A105" s="90" t="s">
        <v>60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1"/>
    </row>
    <row r="106" spans="1:17">
      <c r="A106" s="90" t="s">
        <v>61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60"/>
    </row>
    <row r="107" spans="1:17" ht="14.25" customHeight="1">
      <c r="A107" s="90" t="s">
        <v>99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61"/>
    </row>
    <row r="108" spans="1:17">
      <c r="A108" s="90" t="s">
        <v>63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61"/>
    </row>
    <row r="109" spans="1:17">
      <c r="A109" s="84" t="s">
        <v>64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11"/>
    </row>
    <row r="110" spans="1:17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" customHeight="1">
      <c r="A111" s="90" t="s">
        <v>100</v>
      </c>
      <c r="B111" s="91"/>
      <c r="C111" s="91"/>
      <c r="D111" s="91"/>
      <c r="E111" s="91"/>
      <c r="F111" s="91"/>
      <c r="G111" s="91"/>
      <c r="H111" s="91"/>
      <c r="I111" s="91"/>
      <c r="J111" s="64"/>
      <c r="K111" s="64"/>
      <c r="L111" s="64"/>
      <c r="M111" s="64"/>
      <c r="N111" s="64"/>
      <c r="O111" s="64"/>
      <c r="P111" s="61"/>
      <c r="Q111" s="11"/>
    </row>
    <row r="112" spans="1:17" ht="15" customHeight="1">
      <c r="A112" s="90" t="s">
        <v>101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61"/>
      <c r="Q112" s="11"/>
    </row>
    <row r="113" spans="1:17" ht="15" customHeight="1">
      <c r="A113" s="90" t="s">
        <v>102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61"/>
      <c r="Q113" s="11"/>
    </row>
    <row r="114" spans="1:17" ht="15" customHeight="1">
      <c r="A114" s="90" t="s">
        <v>68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60"/>
      <c r="Q114" s="11"/>
    </row>
    <row r="115" spans="1:17" ht="15" customHeight="1">
      <c r="A115" s="90" t="s">
        <v>60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61"/>
      <c r="Q115" s="11"/>
    </row>
    <row r="116" spans="1:17" ht="15" customHeight="1">
      <c r="A116" s="90" t="s">
        <v>61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60"/>
      <c r="Q116" s="11"/>
    </row>
    <row r="117" spans="1:17" ht="15" customHeight="1">
      <c r="A117" s="90" t="s">
        <v>103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61"/>
      <c r="Q117" s="11"/>
    </row>
    <row r="118" spans="1:17" ht="15" customHeight="1">
      <c r="A118" s="90" t="s">
        <v>63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61"/>
      <c r="Q118" s="11"/>
    </row>
    <row r="119" spans="1:17" ht="15" customHeight="1">
      <c r="A119" s="90" t="s">
        <v>64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61"/>
      <c r="Q119" s="11"/>
    </row>
    <row r="120" spans="1:17" ht="1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1"/>
      <c r="Q120" s="11"/>
    </row>
    <row r="124" spans="1:17">
      <c r="A124" s="90" t="s">
        <v>109</v>
      </c>
      <c r="B124" s="91"/>
      <c r="C124" s="91"/>
      <c r="D124" s="91"/>
      <c r="E124" s="91"/>
      <c r="F124" s="91"/>
      <c r="G124" s="91"/>
      <c r="H124" s="91"/>
      <c r="I124" s="91"/>
      <c r="J124" s="64"/>
      <c r="K124" s="64"/>
      <c r="L124" s="64"/>
      <c r="M124" s="64"/>
      <c r="N124" s="64"/>
      <c r="O124" s="64"/>
      <c r="P124" s="61"/>
    </row>
    <row r="125" spans="1:17">
      <c r="A125" s="90" t="s">
        <v>110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61"/>
    </row>
    <row r="126" spans="1:17">
      <c r="A126" s="90" t="s">
        <v>111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61"/>
    </row>
    <row r="127" spans="1:17">
      <c r="A127" s="90" t="s">
        <v>112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60"/>
    </row>
    <row r="128" spans="1:17">
      <c r="A128" s="90" t="s">
        <v>60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61"/>
    </row>
    <row r="129" spans="1:16">
      <c r="A129" s="90" t="s">
        <v>61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60"/>
    </row>
    <row r="130" spans="1:16">
      <c r="A130" s="90" t="s">
        <v>113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61"/>
    </row>
    <row r="131" spans="1:16">
      <c r="A131" s="90" t="s">
        <v>63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61"/>
    </row>
    <row r="132" spans="1:16">
      <c r="A132" s="84" t="s">
        <v>64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11"/>
    </row>
  </sheetData>
  <mergeCells count="131">
    <mergeCell ref="A118:O118"/>
    <mergeCell ref="A119:O119"/>
    <mergeCell ref="A120:O120"/>
    <mergeCell ref="A112:O112"/>
    <mergeCell ref="A113:O113"/>
    <mergeCell ref="A114:O114"/>
    <mergeCell ref="A115:O115"/>
    <mergeCell ref="A116:O116"/>
    <mergeCell ref="A117:O117"/>
    <mergeCell ref="A111:I111"/>
    <mergeCell ref="A98:O98"/>
    <mergeCell ref="A99:O99"/>
    <mergeCell ref="A101:I101"/>
    <mergeCell ref="A102:O102"/>
    <mergeCell ref="A103:O103"/>
    <mergeCell ref="A104:O104"/>
    <mergeCell ref="A105:O105"/>
    <mergeCell ref="A106:O106"/>
    <mergeCell ref="A107:O107"/>
    <mergeCell ref="A108:O108"/>
    <mergeCell ref="A109:O109"/>
    <mergeCell ref="H48:I48"/>
    <mergeCell ref="O48:P48"/>
    <mergeCell ref="H49:I49"/>
    <mergeCell ref="O49:P49"/>
    <mergeCell ref="H50:I50"/>
    <mergeCell ref="A97:O97"/>
    <mergeCell ref="A86:O86"/>
    <mergeCell ref="A87:O87"/>
    <mergeCell ref="A88:O88"/>
    <mergeCell ref="A89:O89"/>
    <mergeCell ref="A90:O90"/>
    <mergeCell ref="A91:O91"/>
    <mergeCell ref="A92:O92"/>
    <mergeCell ref="A93:O93"/>
    <mergeCell ref="A94:O94"/>
    <mergeCell ref="A95:O95"/>
    <mergeCell ref="A96:O96"/>
    <mergeCell ref="A85:O85"/>
    <mergeCell ref="A84:O84"/>
    <mergeCell ref="O50:P50"/>
    <mergeCell ref="H51:I51"/>
    <mergeCell ref="O51:P51"/>
    <mergeCell ref="A52:I52"/>
    <mergeCell ref="O52:P52"/>
    <mergeCell ref="H34:I34"/>
    <mergeCell ref="O34:P34"/>
    <mergeCell ref="H35:I35"/>
    <mergeCell ref="O35:P35"/>
    <mergeCell ref="H36:I36"/>
    <mergeCell ref="O36:P36"/>
    <mergeCell ref="A43:P43"/>
    <mergeCell ref="A44:C44"/>
    <mergeCell ref="D44:D47"/>
    <mergeCell ref="E44:E47"/>
    <mergeCell ref="F44:F47"/>
    <mergeCell ref="G44:I45"/>
    <mergeCell ref="J44:N44"/>
    <mergeCell ref="A45:A47"/>
    <mergeCell ref="H37:I37"/>
    <mergeCell ref="O37:P37"/>
    <mergeCell ref="A38:I38"/>
    <mergeCell ref="O38:P38"/>
    <mergeCell ref="B45:B47"/>
    <mergeCell ref="C45:C47"/>
    <mergeCell ref="G46:G47"/>
    <mergeCell ref="H46:I47"/>
    <mergeCell ref="J46:N46"/>
    <mergeCell ref="O46:P47"/>
    <mergeCell ref="H26:I26"/>
    <mergeCell ref="O26:P26"/>
    <mergeCell ref="A27:I27"/>
    <mergeCell ref="O27:P27"/>
    <mergeCell ref="A29:P29"/>
    <mergeCell ref="J30:N30"/>
    <mergeCell ref="A31:A33"/>
    <mergeCell ref="B31:B33"/>
    <mergeCell ref="C31:C33"/>
    <mergeCell ref="G32:G33"/>
    <mergeCell ref="H32:I33"/>
    <mergeCell ref="J32:N32"/>
    <mergeCell ref="A30:C30"/>
    <mergeCell ref="D30:D33"/>
    <mergeCell ref="E30:E33"/>
    <mergeCell ref="F30:F33"/>
    <mergeCell ref="G30:I31"/>
    <mergeCell ref="O32:P33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129:O129"/>
    <mergeCell ref="A130:O130"/>
    <mergeCell ref="A131:O131"/>
    <mergeCell ref="A132:O132"/>
    <mergeCell ref="A124:I124"/>
    <mergeCell ref="A125:O125"/>
    <mergeCell ref="A126:O126"/>
    <mergeCell ref="A127:O127"/>
    <mergeCell ref="A128:O128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>
      <c r="A5" s="90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>
      <c r="A6" s="90" t="s">
        <v>114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>
      <c r="A7" s="90" t="s">
        <v>115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>
      <c r="A8" s="90" t="s">
        <v>116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>
      <c r="A9" s="90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>
      <c r="A10" s="93" t="s">
        <v>118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>
      <c r="A11" s="90" t="s">
        <v>119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>
      <c r="A12" s="93" t="s">
        <v>120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>
      <c r="A13" s="93" t="s">
        <v>121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>
      <c r="A14" s="90" t="s">
        <v>122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16</v>
      </c>
      <c r="N16" s="13">
        <v>18</v>
      </c>
      <c r="O16" s="68">
        <v>18</v>
      </c>
      <c r="P16" s="69">
        <v>18</v>
      </c>
      <c r="Q16" s="11"/>
    </row>
    <row r="17" spans="1:19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9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9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9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9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9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9" ht="12.75" customHeight="1">
      <c r="A23" s="24">
        <v>2060</v>
      </c>
      <c r="B23" s="25" t="s">
        <v>123</v>
      </c>
      <c r="C23" s="26" t="s">
        <v>38</v>
      </c>
      <c r="D23" s="25" t="s">
        <v>124</v>
      </c>
      <c r="E23" s="27" t="s">
        <v>44</v>
      </c>
      <c r="F23" s="28">
        <v>1040</v>
      </c>
      <c r="G23" s="29">
        <v>2010</v>
      </c>
      <c r="H23" s="125">
        <v>2</v>
      </c>
      <c r="I23" s="126"/>
      <c r="J23" s="30">
        <v>6000</v>
      </c>
      <c r="K23" s="31"/>
      <c r="L23" s="32"/>
      <c r="M23" s="32"/>
      <c r="N23" s="32"/>
      <c r="O23" s="127">
        <f>SUM(J23:N23)</f>
        <v>6000</v>
      </c>
      <c r="P23" s="128"/>
    </row>
    <row r="24" spans="1:19">
      <c r="A24" s="33"/>
      <c r="B24" s="34" t="s">
        <v>125</v>
      </c>
      <c r="C24" s="70"/>
      <c r="D24" s="34"/>
      <c r="E24" s="36"/>
      <c r="F24" s="28">
        <v>1040</v>
      </c>
      <c r="G24" s="29">
        <v>2011</v>
      </c>
      <c r="H24" s="125">
        <v>2</v>
      </c>
      <c r="I24" s="126"/>
      <c r="J24" s="30">
        <v>6000</v>
      </c>
      <c r="K24" s="37"/>
      <c r="L24" s="37"/>
      <c r="M24" s="37"/>
      <c r="N24" s="37"/>
      <c r="O24" s="127">
        <f>SUM(J24:N24)</f>
        <v>6000</v>
      </c>
      <c r="P24" s="128"/>
    </row>
    <row r="25" spans="1:19">
      <c r="A25" s="38"/>
      <c r="B25" s="38"/>
      <c r="C25" s="39"/>
      <c r="D25" s="38"/>
      <c r="E25" s="40"/>
      <c r="F25" s="28">
        <v>1040</v>
      </c>
      <c r="G25" s="29">
        <v>2012</v>
      </c>
      <c r="H25" s="125">
        <v>2</v>
      </c>
      <c r="I25" s="126"/>
      <c r="J25" s="30">
        <v>6000</v>
      </c>
      <c r="K25" s="37"/>
      <c r="L25" s="37"/>
      <c r="M25" s="37"/>
      <c r="N25" s="37"/>
      <c r="O25" s="127">
        <f>SUM(J25:N25)</f>
        <v>6000</v>
      </c>
      <c r="P25" s="128"/>
    </row>
    <row r="26" spans="1:19">
      <c r="A26" s="41"/>
      <c r="B26" s="41"/>
      <c r="C26" s="42"/>
      <c r="D26" s="41"/>
      <c r="E26" s="43"/>
      <c r="F26" s="28">
        <v>1040</v>
      </c>
      <c r="G26" s="29">
        <v>2013</v>
      </c>
      <c r="H26" s="125">
        <v>2</v>
      </c>
      <c r="I26" s="126"/>
      <c r="J26" s="30">
        <v>6000</v>
      </c>
      <c r="K26" s="37"/>
      <c r="L26" s="37"/>
      <c r="M26" s="37"/>
      <c r="N26" s="37"/>
      <c r="O26" s="127">
        <f>SUM(J26:N26)</f>
        <v>6000</v>
      </c>
      <c r="P26" s="128"/>
    </row>
    <row r="27" spans="1:19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24000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24000</v>
      </c>
      <c r="P27" s="154"/>
    </row>
    <row r="28" spans="1:19">
      <c r="A28" s="47"/>
      <c r="B28" s="48"/>
      <c r="C28" s="48"/>
      <c r="D28" s="48"/>
      <c r="E28" s="48"/>
      <c r="F28" s="48"/>
      <c r="G28" s="48"/>
      <c r="H28" s="48"/>
      <c r="I28" s="48"/>
      <c r="J28" s="71"/>
      <c r="K28" s="71"/>
      <c r="L28" s="71"/>
      <c r="M28" s="71"/>
      <c r="N28" s="71"/>
      <c r="O28" s="72"/>
      <c r="P28" s="72"/>
      <c r="Q28" s="11"/>
      <c r="R28" s="11"/>
      <c r="S28" s="11"/>
    </row>
    <row r="29" spans="1:19" ht="15" customHeight="1">
      <c r="A29" s="153"/>
      <c r="B29" s="153"/>
      <c r="C29" s="153"/>
      <c r="D29" s="153"/>
      <c r="E29" s="152"/>
      <c r="F29" s="152"/>
      <c r="G29" s="153"/>
      <c r="H29" s="153"/>
      <c r="I29" s="153"/>
      <c r="J29" s="153"/>
      <c r="K29" s="153"/>
      <c r="L29" s="153"/>
      <c r="M29" s="153"/>
      <c r="N29" s="153"/>
      <c r="O29" s="73"/>
      <c r="P29" s="73"/>
      <c r="Q29" s="11"/>
      <c r="R29" s="11"/>
      <c r="S29" s="11"/>
    </row>
    <row r="30" spans="1:19" ht="15" customHeight="1">
      <c r="A30" s="152"/>
      <c r="B30" s="152"/>
      <c r="C30" s="152"/>
      <c r="D30" s="153"/>
      <c r="E30" s="152"/>
      <c r="F30" s="152"/>
      <c r="G30" s="153"/>
      <c r="H30" s="153"/>
      <c r="I30" s="153"/>
      <c r="J30" s="73"/>
      <c r="K30" s="73"/>
      <c r="L30" s="73"/>
      <c r="M30" s="73"/>
      <c r="N30" s="73"/>
      <c r="O30" s="73"/>
      <c r="P30" s="73"/>
      <c r="Q30" s="11"/>
      <c r="R30" s="11"/>
      <c r="S30" s="11"/>
    </row>
    <row r="31" spans="1:19" ht="15" customHeight="1">
      <c r="A31" s="152"/>
      <c r="B31" s="152"/>
      <c r="C31" s="152"/>
      <c r="D31" s="153"/>
      <c r="E31" s="152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1"/>
      <c r="R31" s="11"/>
      <c r="S31" s="11"/>
    </row>
    <row r="32" spans="1:19">
      <c r="A32" s="152"/>
      <c r="B32" s="152"/>
      <c r="C32" s="152"/>
      <c r="D32" s="153"/>
      <c r="E32" s="152"/>
      <c r="F32" s="152"/>
      <c r="G32" s="153"/>
      <c r="H32" s="153"/>
      <c r="I32" s="153"/>
      <c r="J32" s="74"/>
      <c r="K32" s="74"/>
      <c r="L32" s="74"/>
      <c r="M32" s="74"/>
      <c r="N32" s="74"/>
      <c r="O32" s="153"/>
      <c r="P32" s="153"/>
      <c r="Q32" s="11"/>
      <c r="R32" s="11"/>
      <c r="S32" s="11"/>
    </row>
    <row r="33" spans="1:19" ht="14.25" customHeight="1">
      <c r="A33" s="75"/>
      <c r="B33" s="76"/>
      <c r="C33" s="76"/>
      <c r="D33" s="76"/>
      <c r="E33" s="76"/>
      <c r="F33" s="77"/>
      <c r="G33" s="78"/>
      <c r="H33" s="147"/>
      <c r="I33" s="147"/>
      <c r="J33" s="79"/>
      <c r="K33" s="80"/>
      <c r="L33" s="80"/>
      <c r="M33" s="80"/>
      <c r="N33" s="80"/>
      <c r="O33" s="148"/>
      <c r="P33" s="148"/>
      <c r="Q33" s="11"/>
      <c r="R33" s="11"/>
      <c r="S33" s="11"/>
    </row>
    <row r="34" spans="1:19">
      <c r="A34" s="81"/>
      <c r="B34" s="76"/>
      <c r="C34" s="81"/>
      <c r="D34" s="76"/>
      <c r="E34" s="81"/>
      <c r="F34" s="77"/>
      <c r="G34" s="78"/>
      <c r="H34" s="147"/>
      <c r="I34" s="147"/>
      <c r="J34" s="79"/>
      <c r="K34" s="82"/>
      <c r="L34" s="82"/>
      <c r="M34" s="82"/>
      <c r="N34" s="82"/>
      <c r="O34" s="148"/>
      <c r="P34" s="148"/>
      <c r="Q34" s="11"/>
      <c r="R34" s="11"/>
      <c r="S34" s="11"/>
    </row>
    <row r="35" spans="1:19">
      <c r="A35" s="71"/>
      <c r="B35" s="71"/>
      <c r="C35" s="71"/>
      <c r="D35" s="71"/>
      <c r="E35" s="71"/>
      <c r="F35" s="77"/>
      <c r="G35" s="78"/>
      <c r="H35" s="147"/>
      <c r="I35" s="147"/>
      <c r="J35" s="79"/>
      <c r="K35" s="82"/>
      <c r="L35" s="82"/>
      <c r="M35" s="82"/>
      <c r="N35" s="82"/>
      <c r="O35" s="148"/>
      <c r="P35" s="148"/>
      <c r="Q35" s="11"/>
      <c r="R35" s="11"/>
      <c r="S35" s="11"/>
    </row>
    <row r="36" spans="1:19">
      <c r="A36" s="71"/>
      <c r="B36" s="71"/>
      <c r="C36" s="71"/>
      <c r="D36" s="71"/>
      <c r="E36" s="71"/>
      <c r="F36" s="77"/>
      <c r="G36" s="78"/>
      <c r="H36" s="147"/>
      <c r="I36" s="147"/>
      <c r="J36" s="79"/>
      <c r="K36" s="82"/>
      <c r="L36" s="82"/>
      <c r="M36" s="82"/>
      <c r="N36" s="82"/>
      <c r="O36" s="148"/>
      <c r="P36" s="148"/>
      <c r="Q36" s="11"/>
      <c r="R36" s="11"/>
      <c r="S36" s="11"/>
    </row>
    <row r="37" spans="1:19">
      <c r="A37" s="149"/>
      <c r="B37" s="149"/>
      <c r="C37" s="149"/>
      <c r="D37" s="149"/>
      <c r="E37" s="149"/>
      <c r="F37" s="149"/>
      <c r="G37" s="149"/>
      <c r="H37" s="149"/>
      <c r="I37" s="149"/>
      <c r="J37" s="57"/>
      <c r="K37" s="58"/>
      <c r="L37" s="58"/>
      <c r="M37" s="58"/>
      <c r="N37" s="58"/>
      <c r="O37" s="150"/>
      <c r="P37" s="151"/>
      <c r="Q37" s="11"/>
      <c r="R37" s="11"/>
      <c r="S37" s="11"/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7"/>
      <c r="K38" s="58"/>
      <c r="L38" s="58"/>
      <c r="M38" s="58"/>
      <c r="N38" s="58"/>
      <c r="O38" s="59"/>
      <c r="P38" s="72"/>
      <c r="Q38" s="11"/>
      <c r="R38" s="11"/>
      <c r="S38" s="11"/>
    </row>
    <row r="39" spans="1:19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72"/>
      <c r="Q39" s="11"/>
      <c r="R39" s="11"/>
      <c r="S39" s="11"/>
    </row>
    <row r="40" spans="1:19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72"/>
      <c r="Q40" s="11"/>
      <c r="R40" s="11"/>
      <c r="S40" s="11"/>
    </row>
    <row r="41" spans="1:19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96" t="s">
        <v>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"/>
    </row>
    <row r="44" spans="1:19" ht="15" customHeight="1">
      <c r="A44" s="99" t="s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60"/>
    </row>
    <row r="45" spans="1:19">
      <c r="A45" s="102" t="s">
        <v>45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0"/>
    </row>
    <row r="46" spans="1:19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"/>
    </row>
    <row r="47" spans="1:19" ht="15" customHeight="1">
      <c r="A47" s="90" t="str">
        <f>A9</f>
        <v xml:space="preserve">Programa de governo: 0131 APOIO A COMÉRCIO LOCAL 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1"/>
    </row>
    <row r="48" spans="1:19" ht="27.75" customHeight="1">
      <c r="A48" s="87" t="s">
        <v>126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60"/>
    </row>
    <row r="49" spans="1:16">
      <c r="A49" s="90" t="s">
        <v>127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1"/>
    </row>
    <row r="50" spans="1:16">
      <c r="A50" s="90" t="s">
        <v>128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0"/>
    </row>
    <row r="51" spans="1:16">
      <c r="A51" s="90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1"/>
    </row>
    <row r="52" spans="1:16">
      <c r="A52" s="93" t="s">
        <v>129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60"/>
    </row>
    <row r="53" spans="1:16">
      <c r="A53" s="90" t="s">
        <v>130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61"/>
    </row>
    <row r="54" spans="1:16">
      <c r="A54" s="90" t="s">
        <v>131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60"/>
    </row>
    <row r="55" spans="1:16">
      <c r="A55" s="90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1"/>
    </row>
    <row r="56" spans="1:16">
      <c r="A56" s="90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0"/>
    </row>
    <row r="57" spans="1:16">
      <c r="A57" s="90" t="s">
        <v>132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90" t="s">
        <v>133</v>
      </c>
      <c r="B59" s="91"/>
      <c r="C59" s="91"/>
      <c r="D59" s="91"/>
      <c r="E59" s="91"/>
      <c r="F59" s="91"/>
      <c r="G59" s="91"/>
      <c r="H59" s="91"/>
      <c r="I59" s="91"/>
      <c r="J59" s="64"/>
      <c r="K59" s="64"/>
      <c r="L59" s="64"/>
      <c r="M59" s="64"/>
      <c r="N59" s="64"/>
      <c r="O59" s="64"/>
      <c r="P59" s="61"/>
    </row>
    <row r="60" spans="1:16">
      <c r="A60" s="90" t="s">
        <v>134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1"/>
    </row>
    <row r="61" spans="1:16">
      <c r="A61" s="90" t="s">
        <v>135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1"/>
    </row>
    <row r="62" spans="1:16">
      <c r="A62" s="90" t="s">
        <v>136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0"/>
    </row>
    <row r="63" spans="1:16">
      <c r="A63" s="90" t="s">
        <v>60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1"/>
    </row>
    <row r="64" spans="1:16">
      <c r="A64" s="90" t="s">
        <v>61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0"/>
    </row>
    <row r="65" spans="1:16">
      <c r="A65" s="90" t="s">
        <v>137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1"/>
    </row>
    <row r="66" spans="1:16">
      <c r="A66" s="90" t="s">
        <v>63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0"/>
    </row>
    <row r="67" spans="1:16">
      <c r="A67" s="90" t="s">
        <v>64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1"/>
    </row>
    <row r="68" spans="1:16">
      <c r="P68" s="83"/>
    </row>
  </sheetData>
  <mergeCells count="86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A30:A32"/>
    <mergeCell ref="B30:B32"/>
    <mergeCell ref="C30:C32"/>
    <mergeCell ref="G31:G32"/>
    <mergeCell ref="H31:I32"/>
    <mergeCell ref="J31:N31"/>
    <mergeCell ref="O31:P32"/>
    <mergeCell ref="H33:I33"/>
    <mergeCell ref="O33:P33"/>
    <mergeCell ref="H34:I34"/>
    <mergeCell ref="O34:P34"/>
    <mergeCell ref="A37:I37"/>
    <mergeCell ref="O37:P37"/>
    <mergeCell ref="H36:I36"/>
    <mergeCell ref="O36:P36"/>
    <mergeCell ref="H35:I35"/>
    <mergeCell ref="O35:P35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A64:O64"/>
    <mergeCell ref="A65:O65"/>
    <mergeCell ref="A66:O66"/>
    <mergeCell ref="A67:O67"/>
    <mergeCell ref="A57:O57"/>
    <mergeCell ref="A59:I59"/>
    <mergeCell ref="A60:O60"/>
    <mergeCell ref="A61:O61"/>
    <mergeCell ref="A62:O62"/>
    <mergeCell ref="A63:O63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171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90" t="s">
        <v>172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 ht="15" customHeight="1">
      <c r="A7" s="90" t="s">
        <v>139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 ht="13.5" customHeight="1">
      <c r="A8" s="90" t="s">
        <v>140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 ht="13.5" customHeight="1">
      <c r="A9" s="90" t="s">
        <v>141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 ht="27.75" customHeight="1">
      <c r="A10" s="93" t="s">
        <v>173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 ht="15" customHeight="1">
      <c r="A11" s="90" t="s">
        <v>174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 ht="15" customHeight="1">
      <c r="A12" s="93" t="s">
        <v>175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 ht="15" customHeight="1">
      <c r="A13" s="93" t="s">
        <v>121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0" t="s">
        <v>146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 ht="13.5" customHeight="1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1</v>
      </c>
      <c r="N16" s="13">
        <v>1</v>
      </c>
      <c r="O16" s="68">
        <v>1</v>
      </c>
      <c r="P16" s="69">
        <v>1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7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7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7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7" ht="12.75" customHeight="1">
      <c r="A23" s="24">
        <v>1048</v>
      </c>
      <c r="B23" s="25" t="s">
        <v>147</v>
      </c>
      <c r="C23" s="26" t="s">
        <v>38</v>
      </c>
      <c r="D23" s="25" t="s">
        <v>148</v>
      </c>
      <c r="E23" s="27" t="s">
        <v>44</v>
      </c>
      <c r="F23" s="28">
        <v>1040</v>
      </c>
      <c r="G23" s="29">
        <v>2010</v>
      </c>
      <c r="H23" s="125">
        <v>1</v>
      </c>
      <c r="I23" s="126"/>
      <c r="J23" s="30">
        <v>60000</v>
      </c>
      <c r="K23" s="31"/>
      <c r="L23" s="32"/>
      <c r="M23" s="32"/>
      <c r="N23" s="32"/>
      <c r="O23" s="127">
        <f>SUM(J23:N23)</f>
        <v>60000</v>
      </c>
      <c r="P23" s="128"/>
    </row>
    <row r="24" spans="1:17">
      <c r="A24" s="33"/>
      <c r="B24" s="34" t="s">
        <v>149</v>
      </c>
      <c r="C24" s="70"/>
      <c r="D24" s="34"/>
      <c r="E24" s="36"/>
      <c r="F24" s="28">
        <v>1040</v>
      </c>
      <c r="G24" s="29">
        <v>2011</v>
      </c>
      <c r="H24" s="125">
        <v>1</v>
      </c>
      <c r="I24" s="126"/>
      <c r="J24" s="30">
        <v>60000</v>
      </c>
      <c r="K24" s="37"/>
      <c r="L24" s="37"/>
      <c r="M24" s="37"/>
      <c r="N24" s="37"/>
      <c r="O24" s="127">
        <f>SUM(J24:N24)</f>
        <v>60000</v>
      </c>
      <c r="P24" s="128"/>
    </row>
    <row r="25" spans="1:17">
      <c r="A25" s="38"/>
      <c r="B25" s="38"/>
      <c r="C25" s="39"/>
      <c r="D25" s="38"/>
      <c r="E25" s="40"/>
      <c r="F25" s="28">
        <v>1040</v>
      </c>
      <c r="G25" s="29">
        <v>2012</v>
      </c>
      <c r="H25" s="125">
        <v>1</v>
      </c>
      <c r="I25" s="126"/>
      <c r="J25" s="30">
        <v>60000</v>
      </c>
      <c r="K25" s="37"/>
      <c r="L25" s="37"/>
      <c r="M25" s="37"/>
      <c r="N25" s="37"/>
      <c r="O25" s="127">
        <f>SUM(J25:N25)</f>
        <v>60000</v>
      </c>
      <c r="P25" s="128"/>
    </row>
    <row r="26" spans="1:17">
      <c r="A26" s="41"/>
      <c r="B26" s="41"/>
      <c r="C26" s="42"/>
      <c r="D26" s="41"/>
      <c r="E26" s="43"/>
      <c r="F26" s="28">
        <v>1040</v>
      </c>
      <c r="G26" s="29">
        <v>2013</v>
      </c>
      <c r="H26" s="125">
        <v>1</v>
      </c>
      <c r="I26" s="126"/>
      <c r="J26" s="30">
        <v>60000</v>
      </c>
      <c r="K26" s="37"/>
      <c r="L26" s="37"/>
      <c r="M26" s="37"/>
      <c r="N26" s="37"/>
      <c r="O26" s="127">
        <f>SUM(J26:N26)</f>
        <v>60000</v>
      </c>
      <c r="P26" s="128"/>
    </row>
    <row r="27" spans="1:17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240000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240000</v>
      </c>
      <c r="P27" s="154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11" t="s">
        <v>16</v>
      </c>
      <c r="B29" s="112"/>
      <c r="C29" s="113"/>
      <c r="D29" s="114" t="s">
        <v>17</v>
      </c>
      <c r="E29" s="116" t="s">
        <v>18</v>
      </c>
      <c r="F29" s="116" t="s">
        <v>19</v>
      </c>
      <c r="G29" s="119" t="s">
        <v>20</v>
      </c>
      <c r="H29" s="120"/>
      <c r="I29" s="121"/>
      <c r="J29" s="119" t="s">
        <v>21</v>
      </c>
      <c r="K29" s="120"/>
      <c r="L29" s="120"/>
      <c r="M29" s="120"/>
      <c r="N29" s="120"/>
      <c r="O29" s="18"/>
      <c r="P29" s="19"/>
    </row>
    <row r="30" spans="1:17" ht="15" customHeight="1">
      <c r="A30" s="116" t="s">
        <v>22</v>
      </c>
      <c r="B30" s="116" t="s">
        <v>23</v>
      </c>
      <c r="C30" s="116" t="s">
        <v>24</v>
      </c>
      <c r="D30" s="115"/>
      <c r="E30" s="117"/>
      <c r="F30" s="117"/>
      <c r="G30" s="122"/>
      <c r="H30" s="123"/>
      <c r="I30" s="124"/>
      <c r="J30" s="21"/>
      <c r="K30" s="21"/>
      <c r="L30" s="21"/>
      <c r="M30" s="21"/>
      <c r="N30" s="21"/>
      <c r="O30" s="21"/>
      <c r="P30" s="22"/>
    </row>
    <row r="31" spans="1:17" ht="15" customHeight="1">
      <c r="A31" s="117"/>
      <c r="B31" s="117"/>
      <c r="C31" s="117"/>
      <c r="D31" s="115"/>
      <c r="E31" s="117"/>
      <c r="F31" s="117"/>
      <c r="G31" s="114" t="s">
        <v>25</v>
      </c>
      <c r="H31" s="119" t="s">
        <v>26</v>
      </c>
      <c r="I31" s="121"/>
      <c r="J31" s="111" t="s">
        <v>27</v>
      </c>
      <c r="K31" s="112"/>
      <c r="L31" s="112"/>
      <c r="M31" s="112"/>
      <c r="N31" s="113"/>
      <c r="O31" s="119" t="s">
        <v>28</v>
      </c>
      <c r="P31" s="121"/>
    </row>
    <row r="32" spans="1:17">
      <c r="A32" s="117"/>
      <c r="B32" s="117"/>
      <c r="C32" s="117"/>
      <c r="D32" s="115"/>
      <c r="E32" s="117"/>
      <c r="F32" s="118"/>
      <c r="G32" s="129"/>
      <c r="H32" s="122"/>
      <c r="I32" s="124"/>
      <c r="J32" s="23" t="s">
        <v>29</v>
      </c>
      <c r="K32" s="23"/>
      <c r="L32" s="23"/>
      <c r="M32" s="23"/>
      <c r="N32" s="23"/>
      <c r="O32" s="122"/>
      <c r="P32" s="124"/>
    </row>
    <row r="33" spans="1:16">
      <c r="A33" s="24">
        <v>2061</v>
      </c>
      <c r="B33" s="25" t="s">
        <v>150</v>
      </c>
      <c r="C33" s="26" t="s">
        <v>151</v>
      </c>
      <c r="D33" s="25" t="s">
        <v>152</v>
      </c>
      <c r="E33" s="27" t="s">
        <v>44</v>
      </c>
      <c r="F33" s="28">
        <v>350</v>
      </c>
      <c r="G33" s="29">
        <v>2010</v>
      </c>
      <c r="H33" s="125">
        <v>2</v>
      </c>
      <c r="I33" s="126"/>
      <c r="J33" s="30">
        <v>10000</v>
      </c>
      <c r="K33" s="31"/>
      <c r="L33" s="32"/>
      <c r="M33" s="32"/>
      <c r="N33" s="32"/>
      <c r="O33" s="127">
        <f>SUM(J33:N33)</f>
        <v>10000</v>
      </c>
      <c r="P33" s="128"/>
    </row>
    <row r="34" spans="1:16">
      <c r="A34" s="33"/>
      <c r="B34" s="34" t="s">
        <v>153</v>
      </c>
      <c r="C34" s="70"/>
      <c r="D34" s="34"/>
      <c r="E34" s="36"/>
      <c r="F34" s="28">
        <f>O34/H34</f>
        <v>5200</v>
      </c>
      <c r="G34" s="29">
        <v>2011</v>
      </c>
      <c r="H34" s="125">
        <v>2</v>
      </c>
      <c r="I34" s="126"/>
      <c r="J34" s="30">
        <f>J33*1.04</f>
        <v>10400</v>
      </c>
      <c r="K34" s="37"/>
      <c r="L34" s="37"/>
      <c r="M34" s="37"/>
      <c r="N34" s="37"/>
      <c r="O34" s="127">
        <f>SUM(J34:N34)</f>
        <v>10400</v>
      </c>
      <c r="P34" s="128"/>
    </row>
    <row r="35" spans="1:16">
      <c r="A35" s="38"/>
      <c r="B35" s="38"/>
      <c r="C35" s="39"/>
      <c r="D35" s="38"/>
      <c r="E35" s="40"/>
      <c r="F35" s="28">
        <f>O35/H35</f>
        <v>5400</v>
      </c>
      <c r="G35" s="29">
        <v>2012</v>
      </c>
      <c r="H35" s="125">
        <v>2</v>
      </c>
      <c r="I35" s="126"/>
      <c r="J35" s="30">
        <f>J34*1.04-16</f>
        <v>10800</v>
      </c>
      <c r="K35" s="37"/>
      <c r="L35" s="37"/>
      <c r="M35" s="37"/>
      <c r="N35" s="37"/>
      <c r="O35" s="127">
        <f>SUM(J35:N35)</f>
        <v>10800</v>
      </c>
      <c r="P35" s="128"/>
    </row>
    <row r="36" spans="1:16">
      <c r="A36" s="41"/>
      <c r="B36" s="41"/>
      <c r="C36" s="42"/>
      <c r="D36" s="41"/>
      <c r="E36" s="43"/>
      <c r="F36" s="28">
        <f>O36/H36</f>
        <v>5600</v>
      </c>
      <c r="G36" s="29">
        <v>2013</v>
      </c>
      <c r="H36" s="125">
        <v>2</v>
      </c>
      <c r="I36" s="126"/>
      <c r="J36" s="30">
        <f>J35*1.04-32</f>
        <v>11200</v>
      </c>
      <c r="K36" s="37"/>
      <c r="L36" s="37"/>
      <c r="M36" s="37"/>
      <c r="N36" s="37"/>
      <c r="O36" s="127">
        <f>SUM(J36:N36)</f>
        <v>11200</v>
      </c>
      <c r="P36" s="128"/>
    </row>
    <row r="37" spans="1:16">
      <c r="A37" s="130" t="s">
        <v>36</v>
      </c>
      <c r="B37" s="131"/>
      <c r="C37" s="131"/>
      <c r="D37" s="131"/>
      <c r="E37" s="131"/>
      <c r="F37" s="132"/>
      <c r="G37" s="132"/>
      <c r="H37" s="132"/>
      <c r="I37" s="133"/>
      <c r="J37" s="44">
        <f>SUM(J33:J36)</f>
        <v>42400</v>
      </c>
      <c r="K37" s="45">
        <f>SUM(K33:K36)</f>
        <v>0</v>
      </c>
      <c r="L37" s="46">
        <f>SUM(L33:L36)</f>
        <v>0</v>
      </c>
      <c r="M37" s="46">
        <f>SUM(M33:M36)</f>
        <v>0</v>
      </c>
      <c r="N37" s="46">
        <f>SUM(N33:N36)</f>
        <v>0</v>
      </c>
      <c r="O37" s="134">
        <f>SUM(O33:P36)</f>
        <v>42400</v>
      </c>
      <c r="P37" s="154"/>
    </row>
    <row r="39" spans="1:16">
      <c r="J39" s="11"/>
      <c r="K39" s="11"/>
      <c r="L39" s="11"/>
      <c r="M39" s="11"/>
      <c r="N39" s="11"/>
      <c r="O39" s="11"/>
      <c r="P39" s="11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A43" s="96" t="s">
        <v>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"/>
    </row>
    <row r="44" spans="1:16">
      <c r="A44" s="99" t="s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60"/>
    </row>
    <row r="45" spans="1:16">
      <c r="A45" s="102" t="s">
        <v>45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0"/>
    </row>
    <row r="46" spans="1:16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60"/>
    </row>
    <row r="47" spans="1:16">
      <c r="A47" s="90" t="str">
        <f>A9</f>
        <v>Programa de governo: 0132 PARQUE INDUSTRIAL E AGROINDUSTRIAL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1"/>
    </row>
    <row r="48" spans="1:16">
      <c r="A48" s="87" t="s">
        <v>154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60"/>
    </row>
    <row r="49" spans="1:16">
      <c r="A49" s="90" t="s">
        <v>155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1"/>
    </row>
    <row r="50" spans="1:16">
      <c r="A50" s="90" t="s">
        <v>128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0"/>
    </row>
    <row r="51" spans="1:16">
      <c r="A51" s="90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1"/>
    </row>
    <row r="52" spans="1:16">
      <c r="A52" s="93" t="s">
        <v>129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60"/>
    </row>
    <row r="53" spans="1:16">
      <c r="A53" s="90" t="s">
        <v>156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61"/>
    </row>
    <row r="54" spans="1:16">
      <c r="A54" s="90" t="s">
        <v>131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60"/>
    </row>
    <row r="55" spans="1:16">
      <c r="A55" s="90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1"/>
    </row>
    <row r="56" spans="1:16">
      <c r="A56" s="90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0"/>
    </row>
    <row r="57" spans="1:16">
      <c r="A57" s="90" t="s">
        <v>157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90" t="s">
        <v>158</v>
      </c>
      <c r="B59" s="91"/>
      <c r="C59" s="91"/>
      <c r="D59" s="91"/>
      <c r="E59" s="91"/>
      <c r="F59" s="91"/>
      <c r="G59" s="91"/>
      <c r="H59" s="91"/>
      <c r="I59" s="91"/>
      <c r="J59" s="64"/>
      <c r="K59" s="64"/>
      <c r="L59" s="64"/>
      <c r="M59" s="64"/>
      <c r="N59" s="64"/>
      <c r="O59" s="64"/>
      <c r="P59" s="61"/>
    </row>
    <row r="60" spans="1:16">
      <c r="A60" s="90" t="s">
        <v>159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1"/>
    </row>
    <row r="61" spans="1:16">
      <c r="A61" s="90" t="s">
        <v>160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1"/>
    </row>
    <row r="62" spans="1:16">
      <c r="A62" s="90" t="s">
        <v>161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0"/>
    </row>
    <row r="63" spans="1:16">
      <c r="A63" s="90" t="s">
        <v>60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1"/>
    </row>
    <row r="64" spans="1:16">
      <c r="A64" s="90" t="s">
        <v>61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0"/>
    </row>
    <row r="65" spans="1:17" ht="12.75" customHeight="1">
      <c r="A65" s="90" t="s">
        <v>162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1"/>
    </row>
    <row r="66" spans="1:17">
      <c r="A66" s="90" t="s">
        <v>63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0"/>
    </row>
    <row r="67" spans="1:17">
      <c r="A67" s="90" t="s">
        <v>64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1"/>
    </row>
    <row r="68" spans="1:17">
      <c r="A68" s="6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61"/>
    </row>
    <row r="69" spans="1:17">
      <c r="A69" s="90" t="s">
        <v>163</v>
      </c>
      <c r="B69" s="91"/>
      <c r="C69" s="91"/>
      <c r="D69" s="91"/>
      <c r="E69" s="91"/>
      <c r="F69" s="91"/>
      <c r="G69" s="91"/>
      <c r="H69" s="91"/>
      <c r="I69" s="91"/>
      <c r="J69" s="64"/>
      <c r="K69" s="64"/>
      <c r="L69" s="64"/>
      <c r="M69" s="64"/>
      <c r="N69" s="64"/>
      <c r="O69" s="64"/>
      <c r="P69" s="61"/>
    </row>
    <row r="70" spans="1:17" ht="15" customHeight="1">
      <c r="A70" s="90" t="s">
        <v>164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1"/>
    </row>
    <row r="71" spans="1:17" ht="15" customHeight="1">
      <c r="A71" s="90" t="s">
        <v>165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1"/>
    </row>
    <row r="72" spans="1:17" ht="15" customHeight="1">
      <c r="A72" s="90" t="s">
        <v>166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0"/>
    </row>
    <row r="73" spans="1:17" ht="15" customHeight="1">
      <c r="A73" s="90" t="s">
        <v>60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1"/>
    </row>
    <row r="74" spans="1:17" ht="15" customHeight="1">
      <c r="A74" s="90" t="s">
        <v>61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0"/>
    </row>
    <row r="75" spans="1:17" ht="15" customHeight="1">
      <c r="A75" s="90" t="s">
        <v>167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1"/>
    </row>
    <row r="76" spans="1:17" ht="15" customHeight="1">
      <c r="A76" s="90" t="s">
        <v>63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0"/>
    </row>
    <row r="77" spans="1:17" ht="15" customHeight="1">
      <c r="A77" s="90" t="s">
        <v>168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1"/>
    </row>
    <row r="78" spans="1:17" ht="15" customHeight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3"/>
      <c r="Q78" s="11"/>
    </row>
  </sheetData>
  <mergeCells count="96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A30:A32"/>
    <mergeCell ref="B30:B32"/>
    <mergeCell ref="C30:C32"/>
    <mergeCell ref="G31:G32"/>
    <mergeCell ref="H31:I32"/>
    <mergeCell ref="J31:N31"/>
    <mergeCell ref="O31:P32"/>
    <mergeCell ref="H33:I33"/>
    <mergeCell ref="O33:P33"/>
    <mergeCell ref="H34:I34"/>
    <mergeCell ref="O34:P34"/>
    <mergeCell ref="A37:I37"/>
    <mergeCell ref="O37:P37"/>
    <mergeCell ref="H36:I36"/>
    <mergeCell ref="O36:P36"/>
    <mergeCell ref="H35:I35"/>
    <mergeCell ref="O35:P35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A70:O70"/>
    <mergeCell ref="A57:O57"/>
    <mergeCell ref="A59:I59"/>
    <mergeCell ref="A60:O60"/>
    <mergeCell ref="A61:O61"/>
    <mergeCell ref="A62:O62"/>
    <mergeCell ref="A63:O63"/>
    <mergeCell ref="A64:O64"/>
    <mergeCell ref="A65:O65"/>
    <mergeCell ref="A66:O66"/>
    <mergeCell ref="A67:O67"/>
    <mergeCell ref="A69:I69"/>
    <mergeCell ref="A77:O77"/>
    <mergeCell ref="A78:O78"/>
    <mergeCell ref="A71:O71"/>
    <mergeCell ref="A72:O72"/>
    <mergeCell ref="A73:O73"/>
    <mergeCell ref="A74:O74"/>
    <mergeCell ref="A75:O75"/>
    <mergeCell ref="A76:O7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workbookViewId="0">
      <selection activeCell="A5" sqref="A5:P6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tr">
        <f>'[1]P 0124 EST E MAT PATR AGRICULA'!A1:P1</f>
        <v>Lei de Diretrizes Orçamentárias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tr">
        <f>'[1]P 0124 EST E MAT PATR AGRICULA'!A3:P3</f>
        <v>LDO 2013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170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90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 ht="15" customHeight="1">
      <c r="A7" s="84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1:17" ht="15" customHeight="1">
      <c r="A8" s="4" t="s">
        <v>5</v>
      </c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ht="13.5" customHeight="1">
      <c r="A9" s="87" t="s">
        <v>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7" ht="13.5" customHeight="1">
      <c r="A10" s="90" t="s">
        <v>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</row>
    <row r="11" spans="1:17" ht="29.25" customHeight="1">
      <c r="A11" s="93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7" ht="15" customHeight="1">
      <c r="A12" s="90" t="s">
        <v>10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7" ht="15" customHeight="1">
      <c r="A13" s="93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3" t="s">
        <v>12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</row>
    <row r="15" spans="1:17" ht="15" customHeight="1">
      <c r="A15" s="90" t="s">
        <v>176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85"/>
      <c r="M15" s="91"/>
      <c r="N15" s="91"/>
      <c r="O15" s="91"/>
      <c r="P15" s="92"/>
    </row>
    <row r="16" spans="1:17" ht="13.5" customHeight="1">
      <c r="A16" s="84" t="s">
        <v>14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7"/>
      <c r="M16" s="8">
        <v>2013</v>
      </c>
      <c r="N16" s="8">
        <v>2014</v>
      </c>
      <c r="O16" s="9">
        <v>2015</v>
      </c>
      <c r="P16" s="10">
        <v>2016</v>
      </c>
      <c r="Q16" s="11"/>
    </row>
    <row r="17" spans="1:17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2"/>
      <c r="M17" s="13">
        <v>600</v>
      </c>
      <c r="N17" s="13">
        <v>600</v>
      </c>
      <c r="O17" s="13">
        <v>600</v>
      </c>
      <c r="P17" s="13">
        <v>600</v>
      </c>
      <c r="Q17" s="11"/>
    </row>
    <row r="18" spans="1:17">
      <c r="A18" s="14"/>
      <c r="B18" s="66"/>
      <c r="C18" s="66"/>
      <c r="D18" s="66"/>
      <c r="E18" s="66"/>
      <c r="F18" s="66"/>
      <c r="G18" s="66"/>
      <c r="H18" s="16"/>
      <c r="I18" s="16"/>
      <c r="J18" s="16"/>
      <c r="K18" s="16"/>
      <c r="L18" s="16"/>
      <c r="M18" s="16"/>
      <c r="N18" s="16"/>
      <c r="O18" s="16"/>
      <c r="P18" s="17"/>
      <c r="Q18" s="11"/>
    </row>
    <row r="19" spans="1:17" ht="15" customHeight="1">
      <c r="A19" s="108" t="s">
        <v>15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1"/>
    </row>
    <row r="20" spans="1:17" s="20" customFormat="1" ht="13.5" customHeight="1">
      <c r="A20" s="111" t="s">
        <v>16</v>
      </c>
      <c r="B20" s="112"/>
      <c r="C20" s="113"/>
      <c r="D20" s="114" t="s">
        <v>17</v>
      </c>
      <c r="E20" s="116" t="s">
        <v>18</v>
      </c>
      <c r="F20" s="116" t="s">
        <v>19</v>
      </c>
      <c r="G20" s="119" t="s">
        <v>20</v>
      </c>
      <c r="H20" s="120"/>
      <c r="I20" s="121"/>
      <c r="J20" s="119" t="s">
        <v>21</v>
      </c>
      <c r="K20" s="120"/>
      <c r="L20" s="120"/>
      <c r="M20" s="120"/>
      <c r="N20" s="120"/>
      <c r="O20" s="18"/>
      <c r="P20" s="19"/>
    </row>
    <row r="21" spans="1:17" s="20" customFormat="1" ht="3" customHeight="1">
      <c r="A21" s="116" t="s">
        <v>22</v>
      </c>
      <c r="B21" s="116" t="s">
        <v>23</v>
      </c>
      <c r="C21" s="116" t="s">
        <v>24</v>
      </c>
      <c r="D21" s="115"/>
      <c r="E21" s="117"/>
      <c r="F21" s="117"/>
      <c r="G21" s="122"/>
      <c r="H21" s="123"/>
      <c r="I21" s="124"/>
      <c r="J21" s="21"/>
      <c r="K21" s="21"/>
      <c r="L21" s="21"/>
      <c r="M21" s="21"/>
      <c r="N21" s="21"/>
      <c r="O21" s="21"/>
      <c r="P21" s="22"/>
    </row>
    <row r="22" spans="1:17" s="20" customFormat="1" ht="13.5" customHeight="1">
      <c r="A22" s="117"/>
      <c r="B22" s="117"/>
      <c r="C22" s="117"/>
      <c r="D22" s="115"/>
      <c r="E22" s="117"/>
      <c r="F22" s="117"/>
      <c r="G22" s="114" t="s">
        <v>25</v>
      </c>
      <c r="H22" s="119" t="s">
        <v>26</v>
      </c>
      <c r="I22" s="121"/>
      <c r="J22" s="111" t="s">
        <v>27</v>
      </c>
      <c r="K22" s="112"/>
      <c r="L22" s="112"/>
      <c r="M22" s="112"/>
      <c r="N22" s="113"/>
      <c r="O22" s="119" t="s">
        <v>28</v>
      </c>
      <c r="P22" s="121"/>
    </row>
    <row r="23" spans="1:17" s="20" customFormat="1" ht="12.75" customHeight="1">
      <c r="A23" s="117"/>
      <c r="B23" s="117"/>
      <c r="C23" s="117"/>
      <c r="D23" s="115"/>
      <c r="E23" s="117"/>
      <c r="F23" s="118"/>
      <c r="G23" s="129"/>
      <c r="H23" s="122"/>
      <c r="I23" s="124"/>
      <c r="J23" s="23" t="s">
        <v>29</v>
      </c>
      <c r="K23" s="23"/>
      <c r="L23" s="23"/>
      <c r="M23" s="23"/>
      <c r="N23" s="23"/>
      <c r="O23" s="122"/>
      <c r="P23" s="124"/>
    </row>
    <row r="24" spans="1:17" ht="12.75" customHeight="1">
      <c r="A24" s="24">
        <v>1037</v>
      </c>
      <c r="B24" s="25" t="s">
        <v>30</v>
      </c>
      <c r="C24" s="26" t="s">
        <v>31</v>
      </c>
      <c r="D24" s="25" t="s">
        <v>32</v>
      </c>
      <c r="E24" s="27" t="s">
        <v>33</v>
      </c>
      <c r="F24" s="28">
        <f>O24/H24</f>
        <v>76.92307692307692</v>
      </c>
      <c r="G24" s="29">
        <v>2013</v>
      </c>
      <c r="H24" s="125">
        <v>390</v>
      </c>
      <c r="I24" s="126"/>
      <c r="J24" s="30">
        <v>30000</v>
      </c>
      <c r="K24" s="31"/>
      <c r="L24" s="32"/>
      <c r="M24" s="32"/>
      <c r="N24" s="32"/>
      <c r="O24" s="127">
        <f>SUM(J24:N24)</f>
        <v>30000</v>
      </c>
      <c r="P24" s="128"/>
    </row>
    <row r="25" spans="1:17">
      <c r="A25" s="33"/>
      <c r="B25" s="34" t="s">
        <v>34</v>
      </c>
      <c r="C25" s="35"/>
      <c r="D25" s="34"/>
      <c r="E25" s="36"/>
      <c r="F25" s="28">
        <f>O25/H25</f>
        <v>325</v>
      </c>
      <c r="G25" s="29">
        <v>2014</v>
      </c>
      <c r="H25" s="125">
        <v>400</v>
      </c>
      <c r="I25" s="126"/>
      <c r="J25" s="30">
        <v>130000</v>
      </c>
      <c r="K25" s="37"/>
      <c r="L25" s="37"/>
      <c r="M25" s="37"/>
      <c r="N25" s="37"/>
      <c r="O25" s="127">
        <f>SUM(J25:N25)</f>
        <v>130000</v>
      </c>
      <c r="P25" s="128"/>
    </row>
    <row r="26" spans="1:17">
      <c r="A26" s="38"/>
      <c r="B26" s="38" t="s">
        <v>35</v>
      </c>
      <c r="C26" s="39"/>
      <c r="D26" s="38"/>
      <c r="E26" s="40"/>
      <c r="F26" s="28">
        <f>O26/H26</f>
        <v>325</v>
      </c>
      <c r="G26" s="29">
        <v>2015</v>
      </c>
      <c r="H26" s="125">
        <v>400</v>
      </c>
      <c r="I26" s="126"/>
      <c r="J26" s="30">
        <v>130000</v>
      </c>
      <c r="K26" s="37"/>
      <c r="L26" s="37"/>
      <c r="M26" s="37"/>
      <c r="N26" s="37"/>
      <c r="O26" s="127">
        <f>SUM(J26:N26)</f>
        <v>130000</v>
      </c>
      <c r="P26" s="128"/>
    </row>
    <row r="27" spans="1:17">
      <c r="A27" s="41"/>
      <c r="B27" s="41"/>
      <c r="C27" s="42"/>
      <c r="D27" s="41"/>
      <c r="E27" s="43"/>
      <c r="F27" s="28"/>
      <c r="G27" s="29">
        <v>2016</v>
      </c>
      <c r="H27" s="125"/>
      <c r="I27" s="126"/>
      <c r="J27" s="30"/>
      <c r="K27" s="37"/>
      <c r="L27" s="37"/>
      <c r="M27" s="37"/>
      <c r="N27" s="37"/>
      <c r="O27" s="127">
        <f>SUM(J27:N27)</f>
        <v>0</v>
      </c>
      <c r="P27" s="128"/>
    </row>
    <row r="28" spans="1:17" ht="15" customHeight="1">
      <c r="A28" s="130" t="s">
        <v>36</v>
      </c>
      <c r="B28" s="131"/>
      <c r="C28" s="131"/>
      <c r="D28" s="131"/>
      <c r="E28" s="131"/>
      <c r="F28" s="132"/>
      <c r="G28" s="132"/>
      <c r="H28" s="132"/>
      <c r="I28" s="133"/>
      <c r="J28" s="44">
        <f>SUM(J24:J27)</f>
        <v>290000</v>
      </c>
      <c r="K28" s="45">
        <f>SUM(K24:K27)</f>
        <v>0</v>
      </c>
      <c r="L28" s="46">
        <f>SUM(L24:L27)</f>
        <v>0</v>
      </c>
      <c r="M28" s="46">
        <f>SUM(M24:M27)</f>
        <v>0</v>
      </c>
      <c r="N28" s="46">
        <f>SUM(N24:N27)</f>
        <v>0</v>
      </c>
      <c r="O28" s="134">
        <f>SUM(O24:P27)</f>
        <v>290000</v>
      </c>
      <c r="P28" s="135"/>
    </row>
    <row r="29" spans="1:17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49"/>
      <c r="L29" s="49"/>
      <c r="M29" s="49"/>
      <c r="N29" s="49"/>
      <c r="O29" s="50"/>
      <c r="P29" s="51"/>
    </row>
    <row r="30" spans="1:17" ht="15" customHeight="1">
      <c r="A30" s="108" t="s">
        <v>15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7" ht="15" customHeight="1">
      <c r="A31" s="111" t="s">
        <v>16</v>
      </c>
      <c r="B31" s="112"/>
      <c r="C31" s="113"/>
      <c r="D31" s="114" t="s">
        <v>17</v>
      </c>
      <c r="E31" s="116" t="s">
        <v>18</v>
      </c>
      <c r="F31" s="116" t="s">
        <v>19</v>
      </c>
      <c r="G31" s="119" t="s">
        <v>20</v>
      </c>
      <c r="H31" s="120"/>
      <c r="I31" s="121"/>
      <c r="J31" s="119" t="s">
        <v>21</v>
      </c>
      <c r="K31" s="120"/>
      <c r="L31" s="120"/>
      <c r="M31" s="120"/>
      <c r="N31" s="120"/>
      <c r="O31" s="18"/>
      <c r="P31" s="19"/>
    </row>
    <row r="32" spans="1:17" ht="15" customHeight="1">
      <c r="A32" s="116" t="s">
        <v>22</v>
      </c>
      <c r="B32" s="116" t="s">
        <v>23</v>
      </c>
      <c r="C32" s="116" t="s">
        <v>24</v>
      </c>
      <c r="D32" s="115"/>
      <c r="E32" s="117"/>
      <c r="F32" s="117"/>
      <c r="G32" s="122"/>
      <c r="H32" s="123"/>
      <c r="I32" s="124"/>
      <c r="J32" s="21"/>
      <c r="K32" s="21"/>
      <c r="L32" s="21"/>
      <c r="M32" s="21"/>
      <c r="N32" s="21"/>
      <c r="O32" s="21"/>
      <c r="P32" s="22"/>
    </row>
    <row r="33" spans="1:16">
      <c r="A33" s="117"/>
      <c r="B33" s="117"/>
      <c r="C33" s="117"/>
      <c r="D33" s="115"/>
      <c r="E33" s="117"/>
      <c r="F33" s="117"/>
      <c r="G33" s="114" t="s">
        <v>25</v>
      </c>
      <c r="H33" s="119" t="s">
        <v>26</v>
      </c>
      <c r="I33" s="121"/>
      <c r="J33" s="111" t="s">
        <v>27</v>
      </c>
      <c r="K33" s="112"/>
      <c r="L33" s="112"/>
      <c r="M33" s="112"/>
      <c r="N33" s="113"/>
      <c r="O33" s="119" t="s">
        <v>28</v>
      </c>
      <c r="P33" s="121"/>
    </row>
    <row r="34" spans="1:16">
      <c r="A34" s="117"/>
      <c r="B34" s="117"/>
      <c r="C34" s="117"/>
      <c r="D34" s="115"/>
      <c r="E34" s="117"/>
      <c r="F34" s="118"/>
      <c r="G34" s="129"/>
      <c r="H34" s="122"/>
      <c r="I34" s="124"/>
      <c r="J34" s="23" t="s">
        <v>29</v>
      </c>
      <c r="K34" s="23"/>
      <c r="L34" s="23"/>
      <c r="M34" s="23"/>
      <c r="N34" s="23"/>
      <c r="O34" s="122"/>
      <c r="P34" s="124"/>
    </row>
    <row r="35" spans="1:16">
      <c r="A35" s="24">
        <v>2052</v>
      </c>
      <c r="B35" s="25" t="s">
        <v>37</v>
      </c>
      <c r="C35" s="26" t="s">
        <v>38</v>
      </c>
      <c r="D35" s="25" t="s">
        <v>177</v>
      </c>
      <c r="E35" s="27" t="s">
        <v>178</v>
      </c>
      <c r="F35" s="28">
        <f>J35/H35</f>
        <v>20000</v>
      </c>
      <c r="G35" s="29">
        <v>2013</v>
      </c>
      <c r="H35" s="125">
        <v>1</v>
      </c>
      <c r="I35" s="126"/>
      <c r="J35" s="30">
        <v>20000</v>
      </c>
      <c r="K35" s="31"/>
      <c r="L35" s="32"/>
      <c r="M35" s="32"/>
      <c r="N35" s="32"/>
      <c r="O35" s="127">
        <f>SUM(J35:N35)</f>
        <v>20000</v>
      </c>
      <c r="P35" s="128"/>
    </row>
    <row r="36" spans="1:16">
      <c r="A36" s="33"/>
      <c r="B36" s="34" t="s">
        <v>39</v>
      </c>
      <c r="C36" s="35" t="s">
        <v>40</v>
      </c>
      <c r="D36" s="34"/>
      <c r="E36" s="36"/>
      <c r="F36" s="28"/>
      <c r="G36" s="29">
        <v>2014</v>
      </c>
      <c r="H36" s="125"/>
      <c r="I36" s="126"/>
      <c r="J36" s="30">
        <v>20000</v>
      </c>
      <c r="K36" s="37"/>
      <c r="L36" s="37"/>
      <c r="M36" s="37"/>
      <c r="N36" s="37"/>
      <c r="O36" s="127">
        <f>SUM(J36:N36)</f>
        <v>20000</v>
      </c>
      <c r="P36" s="128"/>
    </row>
    <row r="37" spans="1:16">
      <c r="A37" s="38"/>
      <c r="B37" s="38"/>
      <c r="C37" s="39"/>
      <c r="D37" s="38"/>
      <c r="E37" s="40"/>
      <c r="F37" s="28"/>
      <c r="G37" s="29">
        <v>2015</v>
      </c>
      <c r="H37" s="125"/>
      <c r="I37" s="126"/>
      <c r="J37" s="30">
        <v>20000</v>
      </c>
      <c r="K37" s="37"/>
      <c r="L37" s="37"/>
      <c r="M37" s="37"/>
      <c r="N37" s="37"/>
      <c r="O37" s="127">
        <f>SUM(J37:N37)</f>
        <v>20000</v>
      </c>
      <c r="P37" s="128"/>
    </row>
    <row r="38" spans="1:16">
      <c r="A38" s="41"/>
      <c r="B38" s="41"/>
      <c r="C38" s="42"/>
      <c r="D38" s="41"/>
      <c r="E38" s="43"/>
      <c r="F38" s="28"/>
      <c r="G38" s="29">
        <v>2016</v>
      </c>
      <c r="H38" s="125"/>
      <c r="I38" s="126"/>
      <c r="J38" s="30"/>
      <c r="K38" s="37"/>
      <c r="L38" s="37"/>
      <c r="M38" s="37"/>
      <c r="N38" s="37"/>
      <c r="O38" s="127">
        <f>SUM(J38:N38)</f>
        <v>0</v>
      </c>
      <c r="P38" s="128"/>
    </row>
    <row r="39" spans="1:16">
      <c r="A39" s="130" t="s">
        <v>36</v>
      </c>
      <c r="B39" s="131"/>
      <c r="C39" s="131"/>
      <c r="D39" s="131"/>
      <c r="E39" s="131"/>
      <c r="F39" s="132"/>
      <c r="G39" s="132"/>
      <c r="H39" s="132"/>
      <c r="I39" s="133"/>
      <c r="J39" s="44">
        <f>SUM(J35:J38)</f>
        <v>60000</v>
      </c>
      <c r="K39" s="45">
        <f>SUM(K35:K38)</f>
        <v>0</v>
      </c>
      <c r="L39" s="46">
        <f>SUM(L35:L38)</f>
        <v>0</v>
      </c>
      <c r="M39" s="46">
        <f>SUM(M35:M38)</f>
        <v>0</v>
      </c>
      <c r="N39" s="46">
        <f>SUM(N35:N38)</f>
        <v>0</v>
      </c>
      <c r="O39" s="134">
        <f>SUM(O35:P38)</f>
        <v>60000</v>
      </c>
      <c r="P39" s="135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J43" s="52"/>
      <c r="K43" s="52"/>
      <c r="L43" s="52"/>
      <c r="M43" s="52"/>
      <c r="N43" s="52"/>
      <c r="O43" s="52"/>
      <c r="P43" s="52"/>
    </row>
    <row r="44" spans="1:16">
      <c r="A44" s="108" t="s">
        <v>15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/>
    </row>
    <row r="45" spans="1:16">
      <c r="A45" s="111" t="s">
        <v>16</v>
      </c>
      <c r="B45" s="112"/>
      <c r="C45" s="113"/>
      <c r="D45" s="114" t="s">
        <v>17</v>
      </c>
      <c r="E45" s="116" t="s">
        <v>18</v>
      </c>
      <c r="F45" s="116" t="s">
        <v>19</v>
      </c>
      <c r="G45" s="119" t="s">
        <v>20</v>
      </c>
      <c r="H45" s="120"/>
      <c r="I45" s="121"/>
      <c r="J45" s="119" t="s">
        <v>21</v>
      </c>
      <c r="K45" s="120"/>
      <c r="L45" s="120"/>
      <c r="M45" s="120"/>
      <c r="N45" s="120"/>
      <c r="O45" s="18"/>
      <c r="P45" s="19"/>
    </row>
    <row r="46" spans="1:16">
      <c r="A46" s="116" t="s">
        <v>22</v>
      </c>
      <c r="B46" s="116" t="s">
        <v>23</v>
      </c>
      <c r="C46" s="116" t="s">
        <v>24</v>
      </c>
      <c r="D46" s="115"/>
      <c r="E46" s="117"/>
      <c r="F46" s="117"/>
      <c r="G46" s="122"/>
      <c r="H46" s="123"/>
      <c r="I46" s="124"/>
      <c r="J46" s="21"/>
      <c r="K46" s="21"/>
      <c r="L46" s="21"/>
      <c r="M46" s="21"/>
      <c r="N46" s="21"/>
      <c r="O46" s="21"/>
      <c r="P46" s="22"/>
    </row>
    <row r="47" spans="1:16">
      <c r="A47" s="117"/>
      <c r="B47" s="117"/>
      <c r="C47" s="117"/>
      <c r="D47" s="115"/>
      <c r="E47" s="117"/>
      <c r="F47" s="117"/>
      <c r="G47" s="114" t="s">
        <v>25</v>
      </c>
      <c r="H47" s="119" t="s">
        <v>26</v>
      </c>
      <c r="I47" s="121"/>
      <c r="J47" s="111" t="s">
        <v>27</v>
      </c>
      <c r="K47" s="112"/>
      <c r="L47" s="112"/>
      <c r="M47" s="112"/>
      <c r="N47" s="113"/>
      <c r="O47" s="119" t="s">
        <v>28</v>
      </c>
      <c r="P47" s="121"/>
    </row>
    <row r="48" spans="1:16">
      <c r="A48" s="117"/>
      <c r="B48" s="117"/>
      <c r="C48" s="117"/>
      <c r="D48" s="115"/>
      <c r="E48" s="117"/>
      <c r="F48" s="118"/>
      <c r="G48" s="129"/>
      <c r="H48" s="122"/>
      <c r="I48" s="124"/>
      <c r="J48" s="23" t="s">
        <v>29</v>
      </c>
      <c r="K48" s="23"/>
      <c r="L48" s="23"/>
      <c r="M48" s="23"/>
      <c r="N48" s="23"/>
      <c r="O48" s="122"/>
      <c r="P48" s="124"/>
    </row>
    <row r="49" spans="1:16">
      <c r="A49" s="24">
        <v>2053</v>
      </c>
      <c r="B49" s="25" t="s">
        <v>41</v>
      </c>
      <c r="C49" s="26" t="s">
        <v>42</v>
      </c>
      <c r="D49" s="25" t="s">
        <v>43</v>
      </c>
      <c r="E49" s="27" t="s">
        <v>44</v>
      </c>
      <c r="F49" s="28">
        <f>O49/H49</f>
        <v>10000</v>
      </c>
      <c r="G49" s="29">
        <v>2012</v>
      </c>
      <c r="H49" s="125">
        <v>1</v>
      </c>
      <c r="I49" s="126"/>
      <c r="J49" s="30">
        <v>10000</v>
      </c>
      <c r="K49" s="31"/>
      <c r="L49" s="32"/>
      <c r="M49" s="32"/>
      <c r="N49" s="32"/>
      <c r="O49" s="127">
        <f>SUM(J49:N49)</f>
        <v>10000</v>
      </c>
      <c r="P49" s="128"/>
    </row>
    <row r="50" spans="1:16">
      <c r="A50" s="33"/>
      <c r="B50" s="34"/>
      <c r="C50" s="35"/>
      <c r="D50" s="34"/>
      <c r="E50" s="36"/>
      <c r="F50" s="28">
        <f>O50/H50</f>
        <v>10000</v>
      </c>
      <c r="G50" s="29">
        <v>2013</v>
      </c>
      <c r="H50" s="125">
        <v>2</v>
      </c>
      <c r="I50" s="126"/>
      <c r="J50" s="30">
        <v>20000</v>
      </c>
      <c r="K50" s="37"/>
      <c r="L50" s="37"/>
      <c r="M50" s="37"/>
      <c r="N50" s="37"/>
      <c r="O50" s="127">
        <f>SUM(J50:N50)</f>
        <v>20000</v>
      </c>
      <c r="P50" s="128"/>
    </row>
    <row r="51" spans="1:16">
      <c r="A51" s="38"/>
      <c r="B51" s="38"/>
      <c r="C51" s="39"/>
      <c r="D51" s="38"/>
      <c r="E51" s="40"/>
      <c r="F51" s="28">
        <f>O51/H51</f>
        <v>10000</v>
      </c>
      <c r="G51" s="29">
        <v>2014</v>
      </c>
      <c r="H51" s="125">
        <v>2</v>
      </c>
      <c r="I51" s="126"/>
      <c r="J51" s="30">
        <v>20000</v>
      </c>
      <c r="K51" s="37"/>
      <c r="L51" s="37"/>
      <c r="M51" s="37"/>
      <c r="N51" s="37"/>
      <c r="O51" s="127">
        <f>SUM(J51:N51)</f>
        <v>20000</v>
      </c>
      <c r="P51" s="128"/>
    </row>
    <row r="52" spans="1:16">
      <c r="A52" s="41"/>
      <c r="B52" s="41"/>
      <c r="C52" s="42"/>
      <c r="D52" s="41"/>
      <c r="E52" s="43"/>
      <c r="F52" s="28"/>
      <c r="G52" s="29">
        <v>2015</v>
      </c>
      <c r="H52" s="125"/>
      <c r="I52" s="126"/>
      <c r="J52" s="30"/>
      <c r="K52" s="37"/>
      <c r="L52" s="37"/>
      <c r="M52" s="37"/>
      <c r="N52" s="37"/>
      <c r="O52" s="127">
        <f>SUM(J52:N52)</f>
        <v>0</v>
      </c>
      <c r="P52" s="128"/>
    </row>
    <row r="53" spans="1:16">
      <c r="A53" s="138" t="s">
        <v>36</v>
      </c>
      <c r="B53" s="139"/>
      <c r="C53" s="139"/>
      <c r="D53" s="139"/>
      <c r="E53" s="139"/>
      <c r="F53" s="140"/>
      <c r="G53" s="140"/>
      <c r="H53" s="140"/>
      <c r="I53" s="141"/>
      <c r="J53" s="53">
        <f>SUM(J49:J52)</f>
        <v>50000</v>
      </c>
      <c r="K53" s="54">
        <f>SUM(K49:K52)</f>
        <v>0</v>
      </c>
      <c r="L53" s="55">
        <f>SUM(L49:L52)</f>
        <v>0</v>
      </c>
      <c r="M53" s="55">
        <f>SUM(M49:M52)</f>
        <v>0</v>
      </c>
      <c r="N53" s="55">
        <f>SUM(N49:N52)</f>
        <v>0</v>
      </c>
      <c r="O53" s="142">
        <f>SUM(O49:P52)</f>
        <v>50000</v>
      </c>
      <c r="P53" s="143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56"/>
      <c r="B84" s="56"/>
      <c r="C84" s="56"/>
      <c r="D84" s="56"/>
      <c r="E84" s="56"/>
      <c r="F84" s="56"/>
      <c r="G84" s="56"/>
      <c r="H84" s="56"/>
      <c r="I84" s="56"/>
      <c r="J84" s="57"/>
      <c r="K84" s="58"/>
      <c r="L84" s="58"/>
      <c r="M84" s="58"/>
      <c r="N84" s="58"/>
      <c r="O84" s="59"/>
      <c r="P84" s="59"/>
    </row>
    <row r="85" spans="1:16">
      <c r="A85" s="56"/>
      <c r="B85" s="56"/>
      <c r="C85" s="56"/>
      <c r="D85" s="56"/>
      <c r="E85" s="56"/>
      <c r="F85" s="56"/>
      <c r="G85" s="56"/>
      <c r="H85" s="56"/>
      <c r="I85" s="56"/>
      <c r="J85" s="57"/>
      <c r="K85" s="58"/>
      <c r="L85" s="58"/>
      <c r="M85" s="58"/>
      <c r="N85" s="58"/>
      <c r="O85" s="59"/>
      <c r="P85" s="59"/>
    </row>
    <row r="86" spans="1:16">
      <c r="A86" s="96" t="str">
        <f>'[1]P 0124 EST E MAT PATR AGRICULA'!A43:O43</f>
        <v>Lei de Diretrizes Orçamentárias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7"/>
    </row>
    <row r="87" spans="1:16">
      <c r="A87" s="99" t="s">
        <v>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60"/>
    </row>
    <row r="88" spans="1:16">
      <c r="A88" s="102" t="str">
        <f>'[1]P 0124 EST E MAT PATR AGRICULA'!A45:O45</f>
        <v>Ldo 2013 Informação Complementar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60"/>
    </row>
    <row r="89" spans="1:16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60"/>
    </row>
    <row r="90" spans="1:16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61"/>
    </row>
    <row r="91" spans="1:16">
      <c r="A91" s="136" t="str">
        <f>A10</f>
        <v>Programa de governo: 0125 TURISMO NO CADEADO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62"/>
    </row>
    <row r="92" spans="1:16">
      <c r="A92" s="87" t="s">
        <v>46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60"/>
    </row>
    <row r="93" spans="1:16">
      <c r="A93" s="90" t="s">
        <v>47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1"/>
    </row>
    <row r="94" spans="1:16">
      <c r="A94" s="90" t="s">
        <v>48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60"/>
    </row>
    <row r="95" spans="1:16">
      <c r="A95" s="90" t="s">
        <v>49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1"/>
    </row>
    <row r="96" spans="1:16">
      <c r="A96" s="93" t="s">
        <v>50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60"/>
    </row>
    <row r="97" spans="1:17" ht="24.75" customHeight="1">
      <c r="A97" s="90" t="s">
        <v>51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1"/>
    </row>
    <row r="98" spans="1:17">
      <c r="A98" s="90" t="s">
        <v>52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0"/>
    </row>
    <row r="99" spans="1:17">
      <c r="A99" s="90" t="s">
        <v>53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1"/>
    </row>
    <row r="100" spans="1:17">
      <c r="A100" s="90" t="s">
        <v>54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60"/>
    </row>
    <row r="101" spans="1:17" ht="31.5" customHeight="1">
      <c r="A101" s="90" t="s">
        <v>55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61"/>
    </row>
    <row r="102" spans="1:17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0"/>
    </row>
    <row r="103" spans="1:17" ht="16.5" customHeight="1">
      <c r="A103" s="90" t="s">
        <v>56</v>
      </c>
      <c r="B103" s="91"/>
      <c r="C103" s="91"/>
      <c r="D103" s="91"/>
      <c r="E103" s="91"/>
      <c r="F103" s="91"/>
      <c r="G103" s="91"/>
      <c r="H103" s="91"/>
      <c r="I103" s="91"/>
      <c r="J103" s="64"/>
      <c r="K103" s="64"/>
      <c r="L103" s="64"/>
      <c r="M103" s="64"/>
      <c r="N103" s="64"/>
      <c r="O103" s="64"/>
      <c r="P103" s="61"/>
    </row>
    <row r="104" spans="1:17" ht="14.25" customHeight="1">
      <c r="A104" s="90" t="s">
        <v>57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1"/>
    </row>
    <row r="105" spans="1:17" ht="15" customHeight="1">
      <c r="A105" s="90" t="s">
        <v>58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1"/>
    </row>
    <row r="106" spans="1:17">
      <c r="A106" s="90" t="s">
        <v>59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60"/>
    </row>
    <row r="107" spans="1:17">
      <c r="A107" s="90" t="s">
        <v>60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61"/>
    </row>
    <row r="108" spans="1:17">
      <c r="A108" s="90" t="s">
        <v>61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60"/>
    </row>
    <row r="109" spans="1:17" ht="14.25" customHeight="1">
      <c r="A109" s="90" t="s">
        <v>62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61"/>
    </row>
    <row r="110" spans="1:17">
      <c r="A110" s="90" t="s">
        <v>63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61"/>
    </row>
    <row r="111" spans="1:17">
      <c r="A111" s="84" t="s">
        <v>64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60"/>
    </row>
    <row r="112" spans="1:17">
      <c r="A112" s="6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60"/>
      <c r="Q112" s="11"/>
    </row>
    <row r="113" spans="1:17" ht="15" customHeight="1">
      <c r="A113" s="90" t="s">
        <v>65</v>
      </c>
      <c r="B113" s="91"/>
      <c r="C113" s="91"/>
      <c r="D113" s="91"/>
      <c r="E113" s="91"/>
      <c r="F113" s="91"/>
      <c r="G113" s="91"/>
      <c r="H113" s="91"/>
      <c r="I113" s="91"/>
      <c r="J113" s="64"/>
      <c r="K113" s="64"/>
      <c r="L113" s="64"/>
      <c r="M113" s="64"/>
      <c r="N113" s="64"/>
      <c r="O113" s="64"/>
      <c r="P113" s="61"/>
      <c r="Q113" s="11"/>
    </row>
    <row r="114" spans="1:17" ht="15" customHeight="1">
      <c r="A114" s="90" t="s">
        <v>66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61"/>
      <c r="Q114" s="11"/>
    </row>
    <row r="115" spans="1:17" ht="15" customHeight="1">
      <c r="A115" s="90" t="s">
        <v>67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61"/>
      <c r="Q115" s="11"/>
    </row>
    <row r="116" spans="1:17" ht="15" customHeight="1">
      <c r="A116" s="90" t="s">
        <v>68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60"/>
      <c r="Q116" s="11"/>
    </row>
    <row r="117" spans="1:17" ht="15" customHeight="1">
      <c r="A117" s="90" t="s">
        <v>60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61"/>
      <c r="Q117" s="11"/>
    </row>
    <row r="118" spans="1:17" ht="15" customHeight="1">
      <c r="A118" s="90" t="s">
        <v>61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60"/>
      <c r="Q118" s="11"/>
    </row>
    <row r="119" spans="1:17" ht="15" customHeight="1">
      <c r="A119" s="90" t="s">
        <v>69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61"/>
      <c r="Q119" s="11"/>
    </row>
    <row r="120" spans="1:17" ht="15" customHeight="1">
      <c r="A120" s="90" t="s">
        <v>63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61"/>
      <c r="Q120" s="11"/>
    </row>
    <row r="121" spans="1:17" ht="15" customHeight="1">
      <c r="A121" s="90" t="s">
        <v>64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61"/>
      <c r="Q121" s="11"/>
    </row>
    <row r="122" spans="1:17" ht="1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1"/>
      <c r="Q122" s="11"/>
    </row>
    <row r="123" spans="1:17" ht="1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11"/>
      <c r="Q123" s="11"/>
    </row>
    <row r="124" spans="1:17" ht="1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11"/>
      <c r="Q124" s="11"/>
    </row>
    <row r="125" spans="1:17">
      <c r="A125" s="90" t="s">
        <v>70</v>
      </c>
      <c r="B125" s="91"/>
      <c r="C125" s="91"/>
      <c r="D125" s="91"/>
      <c r="E125" s="91"/>
      <c r="F125" s="91"/>
      <c r="G125" s="91"/>
      <c r="H125" s="91"/>
      <c r="I125" s="91"/>
      <c r="J125" s="64"/>
      <c r="K125" s="64"/>
      <c r="L125" s="64"/>
      <c r="M125" s="64"/>
      <c r="N125" s="64"/>
      <c r="O125" s="64"/>
      <c r="P125" s="61"/>
      <c r="Q125" s="11"/>
    </row>
    <row r="126" spans="1:17">
      <c r="A126" s="90" t="s">
        <v>71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61"/>
      <c r="Q126" s="11"/>
    </row>
    <row r="127" spans="1:17" ht="14.25" customHeight="1">
      <c r="A127" s="90" t="s">
        <v>72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61"/>
      <c r="Q127" s="11"/>
    </row>
    <row r="128" spans="1:17">
      <c r="A128" s="90" t="s">
        <v>68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60"/>
      <c r="Q128" s="11"/>
    </row>
    <row r="129" spans="1:17">
      <c r="A129" s="90" t="s">
        <v>60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61"/>
      <c r="Q129" s="11"/>
    </row>
    <row r="130" spans="1:17" ht="15" customHeight="1">
      <c r="A130" s="90" t="s">
        <v>61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60"/>
      <c r="Q130" s="11"/>
    </row>
    <row r="131" spans="1:17" ht="15" customHeight="1">
      <c r="A131" s="90" t="s">
        <v>73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61"/>
      <c r="Q131" s="11"/>
    </row>
    <row r="132" spans="1:17" ht="15" customHeight="1">
      <c r="A132" s="90" t="s">
        <v>63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61"/>
      <c r="Q132" s="11"/>
    </row>
    <row r="133" spans="1:17" ht="15" customHeight="1">
      <c r="A133" s="90" t="s">
        <v>64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61"/>
      <c r="Q133" s="11"/>
    </row>
    <row r="134" spans="1:17" ht="15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1"/>
      <c r="Q134" s="11"/>
    </row>
    <row r="135" spans="1:17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</sheetData>
  <mergeCells count="132">
    <mergeCell ref="A7:P7"/>
    <mergeCell ref="A9:P9"/>
    <mergeCell ref="A10:P10"/>
    <mergeCell ref="A11:P11"/>
    <mergeCell ref="A12:P12"/>
    <mergeCell ref="A13:P13"/>
    <mergeCell ref="A1:P1"/>
    <mergeCell ref="A2:P2"/>
    <mergeCell ref="A3:P3"/>
    <mergeCell ref="A4:P4"/>
    <mergeCell ref="A5:P5"/>
    <mergeCell ref="A6:P6"/>
    <mergeCell ref="A14:P14"/>
    <mergeCell ref="A15:P15"/>
    <mergeCell ref="A16:K17"/>
    <mergeCell ref="A19:P19"/>
    <mergeCell ref="A20:C20"/>
    <mergeCell ref="D20:D23"/>
    <mergeCell ref="E20:E23"/>
    <mergeCell ref="F20:F23"/>
    <mergeCell ref="G20:I21"/>
    <mergeCell ref="J20:N20"/>
    <mergeCell ref="O22:P23"/>
    <mergeCell ref="H24:I24"/>
    <mergeCell ref="O24:P24"/>
    <mergeCell ref="H25:I25"/>
    <mergeCell ref="O25:P25"/>
    <mergeCell ref="H26:I26"/>
    <mergeCell ref="O26:P26"/>
    <mergeCell ref="A21:A23"/>
    <mergeCell ref="B21:B23"/>
    <mergeCell ref="C21:C23"/>
    <mergeCell ref="G22:G23"/>
    <mergeCell ref="H22:I23"/>
    <mergeCell ref="J22:N22"/>
    <mergeCell ref="H27:I27"/>
    <mergeCell ref="O27:P27"/>
    <mergeCell ref="A28:I28"/>
    <mergeCell ref="O28:P28"/>
    <mergeCell ref="A30:P30"/>
    <mergeCell ref="A31:C31"/>
    <mergeCell ref="D31:D34"/>
    <mergeCell ref="E31:E34"/>
    <mergeCell ref="F31:F34"/>
    <mergeCell ref="G31:I32"/>
    <mergeCell ref="O33:P34"/>
    <mergeCell ref="H35:I35"/>
    <mergeCell ref="O35:P35"/>
    <mergeCell ref="H36:I36"/>
    <mergeCell ref="O36:P36"/>
    <mergeCell ref="H37:I37"/>
    <mergeCell ref="O37:P37"/>
    <mergeCell ref="J31:N31"/>
    <mergeCell ref="A32:A34"/>
    <mergeCell ref="B32:B34"/>
    <mergeCell ref="C32:C34"/>
    <mergeCell ref="G33:G34"/>
    <mergeCell ref="H33:I34"/>
    <mergeCell ref="J33:N33"/>
    <mergeCell ref="H38:I38"/>
    <mergeCell ref="O38:P38"/>
    <mergeCell ref="A39:I39"/>
    <mergeCell ref="O39:P39"/>
    <mergeCell ref="A44:P44"/>
    <mergeCell ref="A45:C45"/>
    <mergeCell ref="D45:D48"/>
    <mergeCell ref="E45:E48"/>
    <mergeCell ref="F45:F48"/>
    <mergeCell ref="G45:I46"/>
    <mergeCell ref="O47:P48"/>
    <mergeCell ref="H49:I49"/>
    <mergeCell ref="O49:P49"/>
    <mergeCell ref="H50:I50"/>
    <mergeCell ref="O50:P50"/>
    <mergeCell ref="H51:I51"/>
    <mergeCell ref="O51:P51"/>
    <mergeCell ref="J45:N45"/>
    <mergeCell ref="A46:A48"/>
    <mergeCell ref="B46:B48"/>
    <mergeCell ref="C46:C48"/>
    <mergeCell ref="G47:G48"/>
    <mergeCell ref="H47:I48"/>
    <mergeCell ref="J47:N47"/>
    <mergeCell ref="A88:O88"/>
    <mergeCell ref="A89:O89"/>
    <mergeCell ref="A90:O90"/>
    <mergeCell ref="A91:O91"/>
    <mergeCell ref="A92:O92"/>
    <mergeCell ref="A93:O93"/>
    <mergeCell ref="H52:I52"/>
    <mergeCell ref="O52:P52"/>
    <mergeCell ref="A53:I53"/>
    <mergeCell ref="O53:P53"/>
    <mergeCell ref="A86:O86"/>
    <mergeCell ref="A87:O87"/>
    <mergeCell ref="A100:O100"/>
    <mergeCell ref="A101:O101"/>
    <mergeCell ref="A103:I103"/>
    <mergeCell ref="A104:O104"/>
    <mergeCell ref="A105:O105"/>
    <mergeCell ref="A106:O106"/>
    <mergeCell ref="A94:O94"/>
    <mergeCell ref="A95:O95"/>
    <mergeCell ref="A96:O96"/>
    <mergeCell ref="A97:O97"/>
    <mergeCell ref="A98:O98"/>
    <mergeCell ref="A99:O99"/>
    <mergeCell ref="A114:O114"/>
    <mergeCell ref="A115:O115"/>
    <mergeCell ref="A116:O116"/>
    <mergeCell ref="A117:O117"/>
    <mergeCell ref="A118:O118"/>
    <mergeCell ref="A119:O119"/>
    <mergeCell ref="A107:O107"/>
    <mergeCell ref="A108:O108"/>
    <mergeCell ref="A109:O109"/>
    <mergeCell ref="A110:O110"/>
    <mergeCell ref="A111:O111"/>
    <mergeCell ref="A113:I113"/>
    <mergeCell ref="A134:O134"/>
    <mergeCell ref="A128:O128"/>
    <mergeCell ref="A129:O129"/>
    <mergeCell ref="A130:O130"/>
    <mergeCell ref="A131:O131"/>
    <mergeCell ref="A132:O132"/>
    <mergeCell ref="A133:O133"/>
    <mergeCell ref="A120:O120"/>
    <mergeCell ref="A121:O121"/>
    <mergeCell ref="A122:O122"/>
    <mergeCell ref="A125:I125"/>
    <mergeCell ref="A126:O126"/>
    <mergeCell ref="A127:O127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tr">
        <f>'[1]P 0125 TURISMO NO CADEADO'!A1:P1</f>
        <v>Lei de Diretrizes Orçamentárias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tr">
        <f>'[1]P 0125 TURISMO NO CADEADO'!A3:P3</f>
        <v>LDO 2013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169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90" t="s">
        <v>74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 ht="15" customHeight="1">
      <c r="A7" s="90" t="s">
        <v>75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 ht="13.5" customHeight="1">
      <c r="A8" s="90" t="s">
        <v>76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 ht="13.5" customHeight="1">
      <c r="A9" s="90" t="s">
        <v>77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 ht="29.25" customHeight="1">
      <c r="A10" s="93" t="s">
        <v>78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 ht="15" customHeight="1">
      <c r="A11" s="90" t="s">
        <v>79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 ht="15" customHeight="1">
      <c r="A12" s="93" t="s">
        <v>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 ht="1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0" t="s">
        <v>179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 ht="13.5" customHeight="1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200</v>
      </c>
      <c r="N16" s="13">
        <v>200</v>
      </c>
      <c r="O16" s="13">
        <v>200</v>
      </c>
      <c r="P16" s="13">
        <v>200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7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7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7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7" ht="12.75" customHeight="1">
      <c r="A23" s="24">
        <v>2054</v>
      </c>
      <c r="B23" s="25" t="s">
        <v>83</v>
      </c>
      <c r="C23" s="26" t="s">
        <v>31</v>
      </c>
      <c r="D23" s="25" t="s">
        <v>84</v>
      </c>
      <c r="E23" s="27" t="s">
        <v>85</v>
      </c>
      <c r="F23" s="28">
        <f>O23/H23</f>
        <v>583.33333333333337</v>
      </c>
      <c r="G23" s="29">
        <v>2013</v>
      </c>
      <c r="H23" s="125">
        <v>120</v>
      </c>
      <c r="I23" s="126"/>
      <c r="J23" s="30">
        <v>70000</v>
      </c>
      <c r="K23" s="31"/>
      <c r="L23" s="32"/>
      <c r="M23" s="32"/>
      <c r="N23" s="32"/>
      <c r="O23" s="127">
        <f>SUM(J23:N23)</f>
        <v>70000</v>
      </c>
      <c r="P23" s="128"/>
    </row>
    <row r="24" spans="1:17">
      <c r="A24" s="33"/>
      <c r="B24" s="34" t="s">
        <v>86</v>
      </c>
      <c r="C24" s="35"/>
      <c r="D24" s="34"/>
      <c r="E24" s="36"/>
      <c r="F24" s="28">
        <f>O24/H24</f>
        <v>216.66666666666666</v>
      </c>
      <c r="G24" s="29">
        <v>2014</v>
      </c>
      <c r="H24" s="125">
        <v>120</v>
      </c>
      <c r="I24" s="126"/>
      <c r="J24" s="30">
        <v>26000</v>
      </c>
      <c r="K24" s="37"/>
      <c r="L24" s="37"/>
      <c r="M24" s="37"/>
      <c r="N24" s="37"/>
      <c r="O24" s="127">
        <f>SUM(J24:N24)</f>
        <v>26000</v>
      </c>
      <c r="P24" s="128"/>
    </row>
    <row r="25" spans="1:17">
      <c r="A25" s="38"/>
      <c r="B25" s="38"/>
      <c r="C25" s="39"/>
      <c r="D25" s="38"/>
      <c r="E25" s="40"/>
      <c r="F25" s="28">
        <f>O25/H25</f>
        <v>216.66666666666666</v>
      </c>
      <c r="G25" s="29">
        <v>2015</v>
      </c>
      <c r="H25" s="125">
        <v>120</v>
      </c>
      <c r="I25" s="126"/>
      <c r="J25" s="30">
        <v>26000</v>
      </c>
      <c r="K25" s="37"/>
      <c r="L25" s="37"/>
      <c r="M25" s="37"/>
      <c r="N25" s="37"/>
      <c r="O25" s="127">
        <f>SUM(J25:N25)</f>
        <v>26000</v>
      </c>
      <c r="P25" s="128"/>
    </row>
    <row r="26" spans="1:17">
      <c r="A26" s="41"/>
      <c r="B26" s="41"/>
      <c r="C26" s="42"/>
      <c r="D26" s="41"/>
      <c r="E26" s="43"/>
      <c r="F26" s="28"/>
      <c r="G26" s="29">
        <v>2016</v>
      </c>
      <c r="H26" s="125"/>
      <c r="I26" s="126"/>
      <c r="J26" s="30"/>
      <c r="K26" s="37"/>
      <c r="L26" s="37"/>
      <c r="M26" s="37"/>
      <c r="N26" s="37"/>
      <c r="O26" s="127">
        <f>SUM(J26:N26)</f>
        <v>0</v>
      </c>
      <c r="P26" s="128"/>
    </row>
    <row r="27" spans="1:17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122000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122000</v>
      </c>
      <c r="P27" s="135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08" t="s">
        <v>15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</row>
    <row r="30" spans="1:17" ht="15" customHeight="1">
      <c r="A30" s="111" t="s">
        <v>16</v>
      </c>
      <c r="B30" s="112"/>
      <c r="C30" s="113"/>
      <c r="D30" s="114" t="s">
        <v>17</v>
      </c>
      <c r="E30" s="116" t="s">
        <v>18</v>
      </c>
      <c r="F30" s="116" t="s">
        <v>19</v>
      </c>
      <c r="G30" s="119" t="s">
        <v>20</v>
      </c>
      <c r="H30" s="120"/>
      <c r="I30" s="121"/>
      <c r="J30" s="119" t="s">
        <v>21</v>
      </c>
      <c r="K30" s="120"/>
      <c r="L30" s="120"/>
      <c r="M30" s="120"/>
      <c r="N30" s="120"/>
      <c r="O30" s="18"/>
      <c r="P30" s="19"/>
    </row>
    <row r="31" spans="1:17" ht="15" customHeight="1">
      <c r="A31" s="116" t="s">
        <v>22</v>
      </c>
      <c r="B31" s="116" t="s">
        <v>23</v>
      </c>
      <c r="C31" s="116" t="s">
        <v>24</v>
      </c>
      <c r="D31" s="115"/>
      <c r="E31" s="117"/>
      <c r="F31" s="117"/>
      <c r="G31" s="122"/>
      <c r="H31" s="123"/>
      <c r="I31" s="124"/>
      <c r="J31" s="21"/>
      <c r="K31" s="21"/>
      <c r="L31" s="21"/>
      <c r="M31" s="21"/>
      <c r="N31" s="21"/>
      <c r="O31" s="21"/>
      <c r="P31" s="22"/>
    </row>
    <row r="32" spans="1:17">
      <c r="A32" s="117"/>
      <c r="B32" s="117"/>
      <c r="C32" s="117"/>
      <c r="D32" s="115"/>
      <c r="E32" s="117"/>
      <c r="F32" s="117"/>
      <c r="G32" s="114" t="s">
        <v>25</v>
      </c>
      <c r="H32" s="119" t="s">
        <v>26</v>
      </c>
      <c r="I32" s="121"/>
      <c r="J32" s="111" t="s">
        <v>27</v>
      </c>
      <c r="K32" s="112"/>
      <c r="L32" s="112"/>
      <c r="M32" s="112"/>
      <c r="N32" s="113"/>
      <c r="O32" s="119" t="s">
        <v>28</v>
      </c>
      <c r="P32" s="121"/>
    </row>
    <row r="33" spans="1:16">
      <c r="A33" s="117"/>
      <c r="B33" s="117"/>
      <c r="C33" s="117"/>
      <c r="D33" s="115"/>
      <c r="E33" s="117"/>
      <c r="F33" s="118"/>
      <c r="G33" s="129"/>
      <c r="H33" s="122"/>
      <c r="I33" s="124"/>
      <c r="J33" s="23" t="s">
        <v>29</v>
      </c>
      <c r="K33" s="23"/>
      <c r="L33" s="23"/>
      <c r="M33" s="23"/>
      <c r="N33" s="23"/>
      <c r="O33" s="122"/>
      <c r="P33" s="124"/>
    </row>
    <row r="34" spans="1:16">
      <c r="A34" s="24">
        <v>2055</v>
      </c>
      <c r="B34" s="25" t="s">
        <v>87</v>
      </c>
      <c r="C34" s="26" t="s">
        <v>38</v>
      </c>
      <c r="D34" s="25" t="s">
        <v>88</v>
      </c>
      <c r="E34" s="27" t="s">
        <v>44</v>
      </c>
      <c r="F34" s="28">
        <f>J34/H34</f>
        <v>260</v>
      </c>
      <c r="G34" s="29">
        <v>2013</v>
      </c>
      <c r="H34" s="125">
        <v>200</v>
      </c>
      <c r="I34" s="126"/>
      <c r="J34" s="30">
        <f>22000+30000</f>
        <v>52000</v>
      </c>
      <c r="K34" s="31"/>
      <c r="L34" s="32"/>
      <c r="M34" s="32"/>
      <c r="N34" s="32"/>
      <c r="O34" s="127">
        <f>SUM(J34:N34)</f>
        <v>52000</v>
      </c>
      <c r="P34" s="128"/>
    </row>
    <row r="35" spans="1:16">
      <c r="A35" s="33"/>
      <c r="B35" s="34" t="s">
        <v>89</v>
      </c>
      <c r="C35" s="35" t="s">
        <v>40</v>
      </c>
      <c r="D35" s="34"/>
      <c r="E35" s="36"/>
      <c r="F35" s="28">
        <f>J35/H35</f>
        <v>110</v>
      </c>
      <c r="G35" s="29">
        <v>2014</v>
      </c>
      <c r="H35" s="125">
        <v>200</v>
      </c>
      <c r="I35" s="126"/>
      <c r="J35" s="30">
        <v>22000</v>
      </c>
      <c r="K35" s="37"/>
      <c r="L35" s="37"/>
      <c r="M35" s="37"/>
      <c r="N35" s="37"/>
      <c r="O35" s="127">
        <f>SUM(J35:N35)</f>
        <v>22000</v>
      </c>
      <c r="P35" s="128"/>
    </row>
    <row r="36" spans="1:16">
      <c r="A36" s="38"/>
      <c r="B36" s="38"/>
      <c r="C36" s="39"/>
      <c r="D36" s="38"/>
      <c r="E36" s="40"/>
      <c r="F36" s="28">
        <f>J36/H36</f>
        <v>160</v>
      </c>
      <c r="G36" s="29">
        <v>2015</v>
      </c>
      <c r="H36" s="125">
        <v>200</v>
      </c>
      <c r="I36" s="126"/>
      <c r="J36" s="30">
        <f>22000+10000</f>
        <v>32000</v>
      </c>
      <c r="K36" s="37"/>
      <c r="L36" s="37"/>
      <c r="M36" s="37"/>
      <c r="N36" s="37"/>
      <c r="O36" s="127">
        <f>SUM(J36:N36)</f>
        <v>32000</v>
      </c>
      <c r="P36" s="128"/>
    </row>
    <row r="37" spans="1:16">
      <c r="A37" s="41"/>
      <c r="B37" s="41"/>
      <c r="C37" s="42"/>
      <c r="D37" s="41"/>
      <c r="E37" s="43"/>
      <c r="F37" s="28"/>
      <c r="G37" s="29">
        <v>2016</v>
      </c>
      <c r="H37" s="125"/>
      <c r="I37" s="126"/>
      <c r="J37" s="30"/>
      <c r="K37" s="37"/>
      <c r="L37" s="37"/>
      <c r="M37" s="37"/>
      <c r="N37" s="37"/>
      <c r="O37" s="127">
        <f>SUM(J37:N37)</f>
        <v>0</v>
      </c>
      <c r="P37" s="128"/>
    </row>
    <row r="38" spans="1:16">
      <c r="A38" s="130" t="s">
        <v>36</v>
      </c>
      <c r="B38" s="131"/>
      <c r="C38" s="131"/>
      <c r="D38" s="131"/>
      <c r="E38" s="131"/>
      <c r="F38" s="132"/>
      <c r="G38" s="132"/>
      <c r="H38" s="132"/>
      <c r="I38" s="133"/>
      <c r="J38" s="44">
        <f>SUM(J34:J37)</f>
        <v>106000</v>
      </c>
      <c r="K38" s="45">
        <f>SUM(K34:K37)</f>
        <v>0</v>
      </c>
      <c r="L38" s="46">
        <f>SUM(L34:L37)</f>
        <v>0</v>
      </c>
      <c r="M38" s="46">
        <f>SUM(M34:M37)</f>
        <v>0</v>
      </c>
      <c r="N38" s="46">
        <f>SUM(N34:N37)</f>
        <v>0</v>
      </c>
      <c r="O38" s="134">
        <f>SUM(O34:P37)</f>
        <v>106000</v>
      </c>
      <c r="P38" s="135"/>
    </row>
    <row r="39" spans="1:16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59"/>
    </row>
    <row r="40" spans="1:16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59"/>
    </row>
    <row r="41" spans="1:16">
      <c r="A41" s="56"/>
      <c r="B41" s="56"/>
      <c r="C41" s="56"/>
      <c r="D41" s="56"/>
      <c r="E41" s="56"/>
      <c r="F41" s="56"/>
      <c r="G41" s="56"/>
      <c r="H41" s="56"/>
      <c r="I41" s="56"/>
      <c r="J41" s="57"/>
      <c r="K41" s="58"/>
      <c r="L41" s="58"/>
      <c r="M41" s="58"/>
      <c r="N41" s="58"/>
      <c r="O41" s="59"/>
      <c r="P41" s="59"/>
    </row>
    <row r="42" spans="1:16">
      <c r="A42" s="56"/>
      <c r="B42" s="56"/>
      <c r="C42" s="56"/>
      <c r="D42" s="56"/>
      <c r="E42" s="56"/>
      <c r="F42" s="56"/>
      <c r="G42" s="56"/>
      <c r="H42" s="56"/>
      <c r="I42" s="56"/>
      <c r="J42" s="57"/>
      <c r="K42" s="58"/>
      <c r="L42" s="58"/>
      <c r="M42" s="58"/>
      <c r="N42" s="58"/>
      <c r="O42" s="59"/>
      <c r="P42" s="59"/>
    </row>
    <row r="43" spans="1:16">
      <c r="A43" s="108" t="s">
        <v>15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</row>
    <row r="44" spans="1:16">
      <c r="A44" s="111" t="s">
        <v>16</v>
      </c>
      <c r="B44" s="112"/>
      <c r="C44" s="113"/>
      <c r="D44" s="114" t="s">
        <v>17</v>
      </c>
      <c r="E44" s="116" t="s">
        <v>18</v>
      </c>
      <c r="F44" s="116" t="s">
        <v>19</v>
      </c>
      <c r="G44" s="119" t="s">
        <v>20</v>
      </c>
      <c r="H44" s="120"/>
      <c r="I44" s="121"/>
      <c r="J44" s="119" t="s">
        <v>21</v>
      </c>
      <c r="K44" s="120"/>
      <c r="L44" s="120"/>
      <c r="M44" s="120"/>
      <c r="N44" s="120"/>
      <c r="O44" s="18"/>
      <c r="P44" s="19"/>
    </row>
    <row r="45" spans="1:16">
      <c r="A45" s="116" t="s">
        <v>22</v>
      </c>
      <c r="B45" s="116" t="s">
        <v>23</v>
      </c>
      <c r="C45" s="116" t="s">
        <v>24</v>
      </c>
      <c r="D45" s="115"/>
      <c r="E45" s="117"/>
      <c r="F45" s="117"/>
      <c r="G45" s="122"/>
      <c r="H45" s="123"/>
      <c r="I45" s="124"/>
      <c r="J45" s="21"/>
      <c r="K45" s="21"/>
      <c r="L45" s="21"/>
      <c r="M45" s="21"/>
      <c r="N45" s="21"/>
      <c r="O45" s="21"/>
      <c r="P45" s="22"/>
    </row>
    <row r="46" spans="1:16">
      <c r="A46" s="117"/>
      <c r="B46" s="117"/>
      <c r="C46" s="117"/>
      <c r="D46" s="115"/>
      <c r="E46" s="117"/>
      <c r="F46" s="117"/>
      <c r="G46" s="114" t="s">
        <v>25</v>
      </c>
      <c r="H46" s="119" t="s">
        <v>26</v>
      </c>
      <c r="I46" s="121"/>
      <c r="J46" s="111" t="s">
        <v>27</v>
      </c>
      <c r="K46" s="112"/>
      <c r="L46" s="112"/>
      <c r="M46" s="112"/>
      <c r="N46" s="113"/>
      <c r="O46" s="119" t="s">
        <v>28</v>
      </c>
      <c r="P46" s="121"/>
    </row>
    <row r="47" spans="1:16">
      <c r="A47" s="117"/>
      <c r="B47" s="117"/>
      <c r="C47" s="117"/>
      <c r="D47" s="115"/>
      <c r="E47" s="117"/>
      <c r="F47" s="118"/>
      <c r="G47" s="129"/>
      <c r="H47" s="122"/>
      <c r="I47" s="124"/>
      <c r="J47" s="23" t="s">
        <v>29</v>
      </c>
      <c r="K47" s="23"/>
      <c r="L47" s="23"/>
      <c r="M47" s="23"/>
      <c r="N47" s="23"/>
      <c r="O47" s="122"/>
      <c r="P47" s="124"/>
    </row>
    <row r="48" spans="1:16" ht="25.5">
      <c r="A48" s="24">
        <v>1052</v>
      </c>
      <c r="B48" s="25" t="s">
        <v>105</v>
      </c>
      <c r="C48" s="26" t="s">
        <v>40</v>
      </c>
      <c r="D48" s="25" t="s">
        <v>106</v>
      </c>
      <c r="E48" s="27" t="s">
        <v>44</v>
      </c>
      <c r="F48" s="28">
        <f>O48</f>
        <v>7000</v>
      </c>
      <c r="G48" s="29">
        <v>2013</v>
      </c>
      <c r="H48" s="125">
        <v>1</v>
      </c>
      <c r="I48" s="126"/>
      <c r="J48" s="30">
        <v>7000</v>
      </c>
      <c r="K48" s="31"/>
      <c r="L48" s="32"/>
      <c r="M48" s="32"/>
      <c r="N48" s="32"/>
      <c r="O48" s="127">
        <f>SUM(J48:N48)</f>
        <v>7000</v>
      </c>
      <c r="P48" s="128"/>
    </row>
    <row r="49" spans="1:16">
      <c r="A49" s="33"/>
      <c r="B49" s="34" t="s">
        <v>107</v>
      </c>
      <c r="C49" s="35"/>
      <c r="D49" s="34" t="s">
        <v>108</v>
      </c>
      <c r="E49" s="36"/>
      <c r="F49" s="28">
        <v>7000</v>
      </c>
      <c r="G49" s="29">
        <v>2014</v>
      </c>
      <c r="H49" s="125">
        <v>1</v>
      </c>
      <c r="I49" s="126"/>
      <c r="J49" s="30">
        <v>7000</v>
      </c>
      <c r="K49" s="37"/>
      <c r="L49" s="37"/>
      <c r="M49" s="37"/>
      <c r="N49" s="37"/>
      <c r="O49" s="127">
        <f t="shared" ref="O49:O50" si="0">SUM(J49:N49)</f>
        <v>7000</v>
      </c>
      <c r="P49" s="128"/>
    </row>
    <row r="50" spans="1:16">
      <c r="A50" s="38"/>
      <c r="B50" s="38"/>
      <c r="C50" s="39"/>
      <c r="D50" s="38"/>
      <c r="E50" s="40"/>
      <c r="F50" s="28">
        <v>7000</v>
      </c>
      <c r="G50" s="29">
        <v>2015</v>
      </c>
      <c r="H50" s="125">
        <v>1</v>
      </c>
      <c r="I50" s="126"/>
      <c r="J50" s="30">
        <v>7000</v>
      </c>
      <c r="K50" s="37"/>
      <c r="L50" s="37"/>
      <c r="M50" s="37"/>
      <c r="N50" s="37"/>
      <c r="O50" s="127">
        <f t="shared" si="0"/>
        <v>7000</v>
      </c>
      <c r="P50" s="128"/>
    </row>
    <row r="51" spans="1:16">
      <c r="A51" s="41"/>
      <c r="B51" s="41"/>
      <c r="C51" s="42"/>
      <c r="D51" s="41"/>
      <c r="E51" s="43"/>
      <c r="F51" s="28"/>
      <c r="G51" s="29">
        <v>2016</v>
      </c>
      <c r="H51" s="125"/>
      <c r="I51" s="126"/>
      <c r="J51" s="30"/>
      <c r="K51" s="37"/>
      <c r="L51" s="37"/>
      <c r="M51" s="37"/>
      <c r="N51" s="37"/>
      <c r="O51" s="127"/>
      <c r="P51" s="128"/>
    </row>
    <row r="52" spans="1:16">
      <c r="A52" s="130" t="s">
        <v>36</v>
      </c>
      <c r="B52" s="131"/>
      <c r="C52" s="131"/>
      <c r="D52" s="131"/>
      <c r="E52" s="131"/>
      <c r="F52" s="132"/>
      <c r="G52" s="132"/>
      <c r="H52" s="132"/>
      <c r="I52" s="133"/>
      <c r="J52" s="44">
        <f>SUM(J48:J51)</f>
        <v>21000</v>
      </c>
      <c r="K52" s="45">
        <f>SUM(K48:K51)</f>
        <v>0</v>
      </c>
      <c r="L52" s="46">
        <f>SUM(L48:L51)</f>
        <v>0</v>
      </c>
      <c r="M52" s="46">
        <f>SUM(M48:M51)</f>
        <v>0</v>
      </c>
      <c r="N52" s="46">
        <f>SUM(N48:N51)</f>
        <v>0</v>
      </c>
      <c r="O52" s="134">
        <f>SUM(O48:P50)</f>
        <v>21000</v>
      </c>
      <c r="P52" s="135"/>
    </row>
    <row r="65" spans="17:17" ht="15" customHeight="1"/>
    <row r="66" spans="17:17" ht="14.25" customHeight="1"/>
    <row r="67" spans="17:17" ht="15" customHeight="1"/>
    <row r="68" spans="17:17" ht="15" customHeight="1"/>
    <row r="69" spans="17:17">
      <c r="Q69" s="11"/>
    </row>
    <row r="70" spans="17:17" ht="15" customHeight="1">
      <c r="Q70" s="11"/>
    </row>
    <row r="71" spans="17:17" ht="15" customHeight="1">
      <c r="Q71" s="11"/>
    </row>
    <row r="72" spans="17:17" ht="15" customHeight="1">
      <c r="Q72" s="11"/>
    </row>
    <row r="73" spans="17:17" ht="15" customHeight="1">
      <c r="Q73" s="11"/>
    </row>
    <row r="74" spans="17:17" ht="15" customHeight="1">
      <c r="Q74" s="11"/>
    </row>
    <row r="75" spans="17:17" ht="15" customHeight="1">
      <c r="Q75" s="11"/>
    </row>
    <row r="76" spans="17:17" ht="15" customHeight="1">
      <c r="Q76" s="11"/>
    </row>
    <row r="77" spans="17:17" ht="15" customHeight="1">
      <c r="Q77" s="11"/>
    </row>
    <row r="78" spans="17:17" ht="15" customHeight="1"/>
    <row r="79" spans="17:17" ht="15" customHeight="1"/>
    <row r="80" spans="17:17" ht="15" customHeight="1"/>
    <row r="84" spans="1:16">
      <c r="A84" s="96" t="str">
        <f>'[1]P 0125 TURISMO NO CADEADO'!A86:O86</f>
        <v>Lei de Diretrizes Orçamentárias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7"/>
    </row>
    <row r="85" spans="1:16">
      <c r="A85" s="99" t="s">
        <v>1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60"/>
    </row>
    <row r="86" spans="1:16">
      <c r="A86" s="102" t="str">
        <f>'[1]P 0125 TURISMO NO CADEADO'!A88:O88</f>
        <v>Ldo 2013 Informação Complementar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60"/>
    </row>
    <row r="87" spans="1:16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60"/>
    </row>
    <row r="88" spans="1:16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60"/>
    </row>
    <row r="89" spans="1:16">
      <c r="A89" s="145" t="str">
        <f>A9</f>
        <v>Programa de governo: 0126 MEIO AMBIENTE SUSTENTÁVEL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62"/>
    </row>
    <row r="90" spans="1:16">
      <c r="A90" s="90" t="s">
        <v>90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60"/>
    </row>
    <row r="91" spans="1:16">
      <c r="A91" s="90" t="s">
        <v>91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61"/>
    </row>
    <row r="92" spans="1:16">
      <c r="A92" s="90" t="s">
        <v>48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60"/>
    </row>
    <row r="93" spans="1:16">
      <c r="A93" s="90" t="s">
        <v>49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61"/>
    </row>
    <row r="94" spans="1:16">
      <c r="A94" s="93" t="s">
        <v>50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60"/>
    </row>
    <row r="95" spans="1:16">
      <c r="A95" s="90" t="s">
        <v>92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61"/>
    </row>
    <row r="96" spans="1:16">
      <c r="A96" s="90" t="s">
        <v>93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60"/>
    </row>
    <row r="97" spans="1:16">
      <c r="A97" s="90" t="s">
        <v>53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61"/>
    </row>
    <row r="98" spans="1:16">
      <c r="A98" s="90" t="s">
        <v>54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60"/>
    </row>
    <row r="99" spans="1:16">
      <c r="A99" s="90" t="s">
        <v>94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61"/>
    </row>
    <row r="100" spans="1:16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0"/>
    </row>
    <row r="101" spans="1:16">
      <c r="A101" s="90" t="s">
        <v>95</v>
      </c>
      <c r="B101" s="91"/>
      <c r="C101" s="91"/>
      <c r="D101" s="91"/>
      <c r="E101" s="91"/>
      <c r="F101" s="91"/>
      <c r="G101" s="91"/>
      <c r="H101" s="91"/>
      <c r="I101" s="91"/>
      <c r="J101" s="64"/>
      <c r="K101" s="64"/>
      <c r="L101" s="64"/>
      <c r="M101" s="64"/>
      <c r="N101" s="64"/>
      <c r="O101" s="64"/>
      <c r="P101" s="61"/>
    </row>
    <row r="102" spans="1:16">
      <c r="A102" s="90" t="s">
        <v>96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61"/>
    </row>
    <row r="103" spans="1:16">
      <c r="A103" s="90" t="s">
        <v>97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61"/>
    </row>
    <row r="104" spans="1:16">
      <c r="A104" s="90" t="s">
        <v>98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60"/>
    </row>
    <row r="105" spans="1:16">
      <c r="A105" s="90" t="s">
        <v>60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61"/>
    </row>
    <row r="106" spans="1:16">
      <c r="A106" s="90" t="s">
        <v>61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60"/>
    </row>
    <row r="107" spans="1:16">
      <c r="A107" s="90" t="s">
        <v>99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61"/>
    </row>
    <row r="108" spans="1:16">
      <c r="A108" s="90" t="s">
        <v>63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61"/>
    </row>
    <row r="109" spans="1:16">
      <c r="A109" s="84" t="s">
        <v>64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60"/>
    </row>
    <row r="110" spans="1:16">
      <c r="A110" s="6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60"/>
    </row>
    <row r="111" spans="1:16">
      <c r="A111" s="90" t="s">
        <v>100</v>
      </c>
      <c r="B111" s="91"/>
      <c r="C111" s="91"/>
      <c r="D111" s="91"/>
      <c r="E111" s="91"/>
      <c r="F111" s="91"/>
      <c r="G111" s="91"/>
      <c r="H111" s="91"/>
      <c r="I111" s="91"/>
      <c r="J111" s="64"/>
      <c r="K111" s="64"/>
      <c r="L111" s="64"/>
      <c r="M111" s="64"/>
      <c r="N111" s="64"/>
      <c r="O111" s="64"/>
      <c r="P111" s="61"/>
    </row>
    <row r="112" spans="1:16">
      <c r="A112" s="90" t="s">
        <v>101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61"/>
    </row>
    <row r="113" spans="1:17">
      <c r="A113" s="90" t="s">
        <v>102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61"/>
    </row>
    <row r="114" spans="1:17">
      <c r="A114" s="90" t="s">
        <v>68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60"/>
    </row>
    <row r="115" spans="1:17">
      <c r="A115" s="90" t="s">
        <v>60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61"/>
    </row>
    <row r="116" spans="1:17">
      <c r="A116" s="90" t="s">
        <v>61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60"/>
    </row>
    <row r="117" spans="1:17">
      <c r="A117" s="90" t="s">
        <v>103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61"/>
    </row>
    <row r="118" spans="1:17">
      <c r="A118" s="90" t="s">
        <v>63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61"/>
    </row>
    <row r="119" spans="1:17">
      <c r="A119" s="90" t="s">
        <v>64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61"/>
    </row>
    <row r="120" spans="1:17">
      <c r="Q120" s="11"/>
    </row>
    <row r="121" spans="1:17">
      <c r="Q121" s="11"/>
    </row>
    <row r="126" spans="1:17">
      <c r="A126" s="90" t="s">
        <v>109</v>
      </c>
      <c r="B126" s="91"/>
      <c r="C126" s="91"/>
      <c r="D126" s="91"/>
      <c r="E126" s="91"/>
      <c r="F126" s="91"/>
      <c r="G126" s="91"/>
      <c r="H126" s="91"/>
      <c r="I126" s="91"/>
      <c r="J126" s="64"/>
      <c r="K126" s="64"/>
      <c r="L126" s="64"/>
      <c r="M126" s="64"/>
      <c r="N126" s="64"/>
      <c r="O126" s="64"/>
      <c r="P126" s="61"/>
    </row>
    <row r="127" spans="1:17">
      <c r="A127" s="90" t="s">
        <v>110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61"/>
    </row>
    <row r="128" spans="1:17">
      <c r="A128" s="90" t="s">
        <v>111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61"/>
    </row>
    <row r="129" spans="1:16">
      <c r="A129" s="90" t="s">
        <v>112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60"/>
    </row>
    <row r="130" spans="1:16">
      <c r="A130" s="90" t="s">
        <v>60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61"/>
    </row>
    <row r="131" spans="1:16">
      <c r="A131" s="90" t="s">
        <v>61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60"/>
    </row>
    <row r="132" spans="1:16">
      <c r="A132" s="90" t="s">
        <v>113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61"/>
    </row>
    <row r="133" spans="1:16">
      <c r="A133" s="90" t="s">
        <v>63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61"/>
    </row>
    <row r="134" spans="1:16">
      <c r="A134" s="90" t="s">
        <v>64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61"/>
    </row>
  </sheetData>
  <mergeCells count="130"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O21:P22"/>
    <mergeCell ref="H23:I23"/>
    <mergeCell ref="O23:P23"/>
    <mergeCell ref="H24:I24"/>
    <mergeCell ref="O24:P24"/>
    <mergeCell ref="H25:I25"/>
    <mergeCell ref="O25:P25"/>
    <mergeCell ref="A20:A22"/>
    <mergeCell ref="B20:B22"/>
    <mergeCell ref="C20:C22"/>
    <mergeCell ref="G21:G22"/>
    <mergeCell ref="H21:I22"/>
    <mergeCell ref="J21:N21"/>
    <mergeCell ref="H26:I26"/>
    <mergeCell ref="O26:P26"/>
    <mergeCell ref="A27:I27"/>
    <mergeCell ref="O27:P27"/>
    <mergeCell ref="A29:P29"/>
    <mergeCell ref="A30:C30"/>
    <mergeCell ref="D30:D33"/>
    <mergeCell ref="E30:E33"/>
    <mergeCell ref="F30:F33"/>
    <mergeCell ref="G30:I31"/>
    <mergeCell ref="O32:P33"/>
    <mergeCell ref="H34:I34"/>
    <mergeCell ref="O34:P34"/>
    <mergeCell ref="H35:I35"/>
    <mergeCell ref="O35:P35"/>
    <mergeCell ref="H36:I36"/>
    <mergeCell ref="O36:P36"/>
    <mergeCell ref="J30:N30"/>
    <mergeCell ref="A31:A33"/>
    <mergeCell ref="B31:B33"/>
    <mergeCell ref="C31:C33"/>
    <mergeCell ref="G32:G33"/>
    <mergeCell ref="H32:I33"/>
    <mergeCell ref="J32:N32"/>
    <mergeCell ref="H37:I37"/>
    <mergeCell ref="O37:P37"/>
    <mergeCell ref="A38:I38"/>
    <mergeCell ref="O38:P38"/>
    <mergeCell ref="A43:P43"/>
    <mergeCell ref="A44:C44"/>
    <mergeCell ref="D44:D47"/>
    <mergeCell ref="E44:E47"/>
    <mergeCell ref="F44:F47"/>
    <mergeCell ref="G44:I45"/>
    <mergeCell ref="O46:P47"/>
    <mergeCell ref="H48:I48"/>
    <mergeCell ref="O48:P48"/>
    <mergeCell ref="H49:I49"/>
    <mergeCell ref="O49:P49"/>
    <mergeCell ref="H50:I50"/>
    <mergeCell ref="O50:P50"/>
    <mergeCell ref="J44:N44"/>
    <mergeCell ref="A45:A47"/>
    <mergeCell ref="B45:B47"/>
    <mergeCell ref="C45:C47"/>
    <mergeCell ref="G46:G47"/>
    <mergeCell ref="H46:I47"/>
    <mergeCell ref="J46:N46"/>
    <mergeCell ref="A86:O86"/>
    <mergeCell ref="A87:O87"/>
    <mergeCell ref="A88:O88"/>
    <mergeCell ref="A89:O89"/>
    <mergeCell ref="A90:O90"/>
    <mergeCell ref="A91:O91"/>
    <mergeCell ref="H51:I51"/>
    <mergeCell ref="O51:P51"/>
    <mergeCell ref="A52:I52"/>
    <mergeCell ref="O52:P52"/>
    <mergeCell ref="A84:O84"/>
    <mergeCell ref="A85:O85"/>
    <mergeCell ref="A98:O98"/>
    <mergeCell ref="A99:O99"/>
    <mergeCell ref="A101:I101"/>
    <mergeCell ref="A102:O102"/>
    <mergeCell ref="A103:O103"/>
    <mergeCell ref="A104:O104"/>
    <mergeCell ref="A92:O92"/>
    <mergeCell ref="A93:O93"/>
    <mergeCell ref="A94:O94"/>
    <mergeCell ref="A95:O95"/>
    <mergeCell ref="A96:O96"/>
    <mergeCell ref="A97:O97"/>
    <mergeCell ref="A112:O112"/>
    <mergeCell ref="A113:O113"/>
    <mergeCell ref="A114:O114"/>
    <mergeCell ref="A115:O115"/>
    <mergeCell ref="A116:O116"/>
    <mergeCell ref="A117:O117"/>
    <mergeCell ref="A105:O105"/>
    <mergeCell ref="A106:O106"/>
    <mergeCell ref="A107:O107"/>
    <mergeCell ref="A108:O108"/>
    <mergeCell ref="A109:O109"/>
    <mergeCell ref="A111:I111"/>
    <mergeCell ref="A130:O130"/>
    <mergeCell ref="A131:O131"/>
    <mergeCell ref="A132:O132"/>
    <mergeCell ref="A133:O133"/>
    <mergeCell ref="A134:O134"/>
    <mergeCell ref="A118:O118"/>
    <mergeCell ref="A119:O119"/>
    <mergeCell ref="A126:I126"/>
    <mergeCell ref="A127:O127"/>
    <mergeCell ref="A128:O128"/>
    <mergeCell ref="A129:O129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tr">
        <f>'[1]P 0130 ESTRADAS VICINAIS'!A1:P1</f>
        <v>Lei de Diretrizes Orçamentárias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tr">
        <f>'[1]P 0130 ESTRADAS VICINAIS'!A3:P3</f>
        <v>LDO 2013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5" customHeight="1">
      <c r="A5" s="90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5" customHeight="1">
      <c r="A6" s="90" t="s">
        <v>114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>
      <c r="A7" s="90" t="s">
        <v>115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>
      <c r="A8" s="90" t="s">
        <v>116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>
      <c r="A9" s="90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>
      <c r="A10" s="93" t="s">
        <v>118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>
      <c r="A11" s="90" t="s">
        <v>119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>
      <c r="A12" s="93" t="s">
        <v>120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>
      <c r="A13" s="93" t="s">
        <v>121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>
      <c r="A14" s="90" t="s">
        <v>180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16</v>
      </c>
      <c r="N16" s="13">
        <v>18</v>
      </c>
      <c r="O16" s="68">
        <v>18</v>
      </c>
      <c r="P16" s="69">
        <v>18</v>
      </c>
      <c r="Q16" s="11"/>
    </row>
    <row r="17" spans="1:19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9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9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9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9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9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9" ht="12.75" customHeight="1">
      <c r="A23" s="24">
        <v>2060</v>
      </c>
      <c r="B23" s="25" t="s">
        <v>123</v>
      </c>
      <c r="C23" s="26" t="s">
        <v>38</v>
      </c>
      <c r="D23" s="25" t="s">
        <v>124</v>
      </c>
      <c r="E23" s="27" t="s">
        <v>44</v>
      </c>
      <c r="F23" s="28">
        <v>1040</v>
      </c>
      <c r="G23" s="29">
        <v>2013</v>
      </c>
      <c r="H23" s="125">
        <v>1</v>
      </c>
      <c r="I23" s="126"/>
      <c r="J23" s="30">
        <v>6000</v>
      </c>
      <c r="K23" s="31"/>
      <c r="L23" s="32"/>
      <c r="M23" s="32"/>
      <c r="N23" s="32"/>
      <c r="O23" s="127">
        <f>SUM(J23:N23)</f>
        <v>6000</v>
      </c>
      <c r="P23" s="128"/>
    </row>
    <row r="24" spans="1:19">
      <c r="A24" s="33"/>
      <c r="B24" s="34" t="s">
        <v>125</v>
      </c>
      <c r="C24" s="70"/>
      <c r="D24" s="34"/>
      <c r="E24" s="36"/>
      <c r="F24" s="28">
        <v>1040</v>
      </c>
      <c r="G24" s="29">
        <v>2014</v>
      </c>
      <c r="H24" s="125">
        <v>1</v>
      </c>
      <c r="I24" s="126"/>
      <c r="J24" s="30">
        <v>6000</v>
      </c>
      <c r="K24" s="37"/>
      <c r="L24" s="37"/>
      <c r="M24" s="37"/>
      <c r="N24" s="37"/>
      <c r="O24" s="127">
        <f>SUM(J24:N24)</f>
        <v>6000</v>
      </c>
      <c r="P24" s="128"/>
    </row>
    <row r="25" spans="1:19">
      <c r="A25" s="38"/>
      <c r="B25" s="38"/>
      <c r="C25" s="39"/>
      <c r="D25" s="38"/>
      <c r="E25" s="40"/>
      <c r="F25" s="28">
        <v>1040</v>
      </c>
      <c r="G25" s="29">
        <v>2015</v>
      </c>
      <c r="H25" s="125">
        <v>1</v>
      </c>
      <c r="I25" s="126"/>
      <c r="J25" s="30">
        <v>6000</v>
      </c>
      <c r="K25" s="37"/>
      <c r="L25" s="37"/>
      <c r="M25" s="37"/>
      <c r="N25" s="37"/>
      <c r="O25" s="127">
        <f>SUM(J25:N25)</f>
        <v>6000</v>
      </c>
      <c r="P25" s="128"/>
    </row>
    <row r="26" spans="1:19">
      <c r="A26" s="41"/>
      <c r="B26" s="41"/>
      <c r="C26" s="42"/>
      <c r="D26" s="41"/>
      <c r="E26" s="43"/>
      <c r="F26" s="28"/>
      <c r="G26" s="29">
        <v>2016</v>
      </c>
      <c r="H26" s="125"/>
      <c r="I26" s="126"/>
      <c r="J26" s="30"/>
      <c r="K26" s="37"/>
      <c r="L26" s="37"/>
      <c r="M26" s="37"/>
      <c r="N26" s="37"/>
      <c r="O26" s="127">
        <f>SUM(J26:N26)</f>
        <v>0</v>
      </c>
      <c r="P26" s="128"/>
    </row>
    <row r="27" spans="1:19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18000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18000</v>
      </c>
      <c r="P27" s="154"/>
    </row>
    <row r="28" spans="1:19">
      <c r="A28" s="47"/>
      <c r="B28" s="48"/>
      <c r="C28" s="48"/>
      <c r="D28" s="48"/>
      <c r="E28" s="48"/>
      <c r="F28" s="48"/>
      <c r="G28" s="48"/>
      <c r="H28" s="48"/>
      <c r="I28" s="48"/>
      <c r="J28" s="71"/>
      <c r="K28" s="71"/>
      <c r="L28" s="71"/>
      <c r="M28" s="71"/>
      <c r="N28" s="71"/>
      <c r="O28" s="72"/>
      <c r="P28" s="72"/>
      <c r="Q28" s="11"/>
      <c r="R28" s="11"/>
      <c r="S28" s="11"/>
    </row>
    <row r="29" spans="1:19" ht="15" customHeight="1">
      <c r="A29" s="153"/>
      <c r="B29" s="153"/>
      <c r="C29" s="153"/>
      <c r="D29" s="153"/>
      <c r="E29" s="152"/>
      <c r="F29" s="152"/>
      <c r="G29" s="153"/>
      <c r="H29" s="153"/>
      <c r="I29" s="153"/>
      <c r="J29" s="153"/>
      <c r="K29" s="153"/>
      <c r="L29" s="153"/>
      <c r="M29" s="153"/>
      <c r="N29" s="153"/>
      <c r="O29" s="73"/>
      <c r="P29" s="73"/>
      <c r="Q29" s="11"/>
      <c r="R29" s="11"/>
      <c r="S29" s="11"/>
    </row>
    <row r="30" spans="1:19" ht="15" customHeight="1">
      <c r="A30" s="152"/>
      <c r="B30" s="152"/>
      <c r="C30" s="152"/>
      <c r="D30" s="153"/>
      <c r="E30" s="152"/>
      <c r="F30" s="152"/>
      <c r="G30" s="153"/>
      <c r="H30" s="153"/>
      <c r="I30" s="153"/>
      <c r="J30" s="73"/>
      <c r="K30" s="73"/>
      <c r="L30" s="73"/>
      <c r="M30" s="73"/>
      <c r="N30" s="73"/>
      <c r="O30" s="73"/>
      <c r="P30" s="73"/>
      <c r="Q30" s="11"/>
      <c r="R30" s="11"/>
      <c r="S30" s="11"/>
    </row>
    <row r="31" spans="1:19" ht="15" customHeight="1">
      <c r="A31" s="152"/>
      <c r="B31" s="152"/>
      <c r="C31" s="152"/>
      <c r="D31" s="153"/>
      <c r="E31" s="152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1"/>
      <c r="R31" s="11"/>
      <c r="S31" s="11"/>
    </row>
    <row r="32" spans="1:19">
      <c r="A32" s="152"/>
      <c r="B32" s="152"/>
      <c r="C32" s="152"/>
      <c r="D32" s="153"/>
      <c r="E32" s="152"/>
      <c r="F32" s="152"/>
      <c r="G32" s="153"/>
      <c r="H32" s="153"/>
      <c r="I32" s="153"/>
      <c r="J32" s="74"/>
      <c r="K32" s="74"/>
      <c r="L32" s="74"/>
      <c r="M32" s="74"/>
      <c r="N32" s="74"/>
      <c r="O32" s="153"/>
      <c r="P32" s="153"/>
      <c r="Q32" s="11"/>
      <c r="R32" s="11"/>
      <c r="S32" s="11"/>
    </row>
    <row r="33" spans="1:19" ht="14.25" customHeight="1">
      <c r="A33" s="75"/>
      <c r="B33" s="76"/>
      <c r="C33" s="76"/>
      <c r="D33" s="76"/>
      <c r="E33" s="76"/>
      <c r="F33" s="77"/>
      <c r="G33" s="78"/>
      <c r="H33" s="147"/>
      <c r="I33" s="147"/>
      <c r="J33" s="79"/>
      <c r="K33" s="80"/>
      <c r="L33" s="80"/>
      <c r="M33" s="80"/>
      <c r="N33" s="80"/>
      <c r="O33" s="148"/>
      <c r="P33" s="148"/>
      <c r="Q33" s="11"/>
      <c r="R33" s="11"/>
      <c r="S33" s="11"/>
    </row>
    <row r="34" spans="1:19">
      <c r="A34" s="81"/>
      <c r="B34" s="76"/>
      <c r="C34" s="81"/>
      <c r="D34" s="76"/>
      <c r="E34" s="81"/>
      <c r="F34" s="77"/>
      <c r="G34" s="78"/>
      <c r="H34" s="147"/>
      <c r="I34" s="147"/>
      <c r="J34" s="79"/>
      <c r="K34" s="82"/>
      <c r="L34" s="82"/>
      <c r="M34" s="82"/>
      <c r="N34" s="82"/>
      <c r="O34" s="148"/>
      <c r="P34" s="148"/>
      <c r="Q34" s="11"/>
      <c r="R34" s="11"/>
      <c r="S34" s="11"/>
    </row>
    <row r="35" spans="1:19">
      <c r="A35" s="71"/>
      <c r="B35" s="71"/>
      <c r="C35" s="71"/>
      <c r="D35" s="71"/>
      <c r="E35" s="71"/>
      <c r="F35" s="77"/>
      <c r="G35" s="78"/>
      <c r="H35" s="147"/>
      <c r="I35" s="147"/>
      <c r="J35" s="79"/>
      <c r="K35" s="82"/>
      <c r="L35" s="82"/>
      <c r="M35" s="82"/>
      <c r="N35" s="82"/>
      <c r="O35" s="148"/>
      <c r="P35" s="148"/>
      <c r="Q35" s="11"/>
      <c r="R35" s="11"/>
      <c r="S35" s="11"/>
    </row>
    <row r="36" spans="1:19">
      <c r="A36" s="71"/>
      <c r="B36" s="71"/>
      <c r="C36" s="71"/>
      <c r="D36" s="71"/>
      <c r="E36" s="71"/>
      <c r="F36" s="77"/>
      <c r="G36" s="78"/>
      <c r="H36" s="147"/>
      <c r="I36" s="147"/>
      <c r="J36" s="79"/>
      <c r="K36" s="82"/>
      <c r="L36" s="82"/>
      <c r="M36" s="82"/>
      <c r="N36" s="82"/>
      <c r="O36" s="148"/>
      <c r="P36" s="148"/>
      <c r="Q36" s="11"/>
      <c r="R36" s="11"/>
      <c r="S36" s="11"/>
    </row>
    <row r="37" spans="1:19">
      <c r="A37" s="149"/>
      <c r="B37" s="149"/>
      <c r="C37" s="149"/>
      <c r="D37" s="149"/>
      <c r="E37" s="149"/>
      <c r="F37" s="149"/>
      <c r="G37" s="149"/>
      <c r="H37" s="149"/>
      <c r="I37" s="149"/>
      <c r="J37" s="57"/>
      <c r="K37" s="58"/>
      <c r="L37" s="58"/>
      <c r="M37" s="58"/>
      <c r="N37" s="58"/>
      <c r="O37" s="150"/>
      <c r="P37" s="151"/>
      <c r="Q37" s="11"/>
      <c r="R37" s="11"/>
      <c r="S37" s="11"/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7"/>
      <c r="K38" s="58"/>
      <c r="L38" s="58"/>
      <c r="M38" s="58"/>
      <c r="N38" s="58"/>
      <c r="O38" s="59"/>
      <c r="P38" s="72"/>
      <c r="Q38" s="11"/>
      <c r="R38" s="11"/>
      <c r="S38" s="11"/>
    </row>
    <row r="39" spans="1:19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72"/>
      <c r="Q39" s="11"/>
      <c r="R39" s="11"/>
      <c r="S39" s="11"/>
    </row>
    <row r="40" spans="1:19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72"/>
      <c r="Q40" s="11"/>
      <c r="R40" s="11"/>
      <c r="S40" s="11"/>
    </row>
    <row r="41" spans="1:19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96" t="str">
        <f>'[1]P 0130 ESTRADAS VICINAIS'!A84:O84</f>
        <v>Lei de Diretrizes Orçamentárias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"/>
    </row>
    <row r="44" spans="1:19" ht="15" customHeight="1">
      <c r="A44" s="99" t="s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60"/>
    </row>
    <row r="45" spans="1:19">
      <c r="A45" s="102" t="str">
        <f>'[1]P 0130 ESTRADAS VICINAIS'!A86:O86</f>
        <v>Ldo 2013 Informação Complementar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0"/>
    </row>
    <row r="46" spans="1:19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"/>
    </row>
    <row r="47" spans="1:19" ht="15" customHeight="1">
      <c r="A47" s="90" t="str">
        <f>A9</f>
        <v xml:space="preserve">Programa de governo: 0131 APOIO A COMÉRCIO LOCAL 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1"/>
    </row>
    <row r="48" spans="1:19" ht="27.75" customHeight="1">
      <c r="A48" s="87" t="s">
        <v>126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60"/>
    </row>
    <row r="49" spans="1:16">
      <c r="A49" s="90" t="s">
        <v>127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1"/>
    </row>
    <row r="50" spans="1:16">
      <c r="A50" s="90" t="s">
        <v>128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0"/>
    </row>
    <row r="51" spans="1:16">
      <c r="A51" s="90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1"/>
    </row>
    <row r="52" spans="1:16">
      <c r="A52" s="93" t="s">
        <v>129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60"/>
    </row>
    <row r="53" spans="1:16">
      <c r="A53" s="90" t="s">
        <v>130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61"/>
    </row>
    <row r="54" spans="1:16">
      <c r="A54" s="90" t="s">
        <v>131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60"/>
    </row>
    <row r="55" spans="1:16">
      <c r="A55" s="90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1"/>
    </row>
    <row r="56" spans="1:16">
      <c r="A56" s="90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0"/>
    </row>
    <row r="57" spans="1:16">
      <c r="A57" s="90" t="s">
        <v>132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90" t="s">
        <v>133</v>
      </c>
      <c r="B59" s="91"/>
      <c r="C59" s="91"/>
      <c r="D59" s="91"/>
      <c r="E59" s="91"/>
      <c r="F59" s="91"/>
      <c r="G59" s="91"/>
      <c r="H59" s="91"/>
      <c r="I59" s="91"/>
      <c r="J59" s="64"/>
      <c r="K59" s="64"/>
      <c r="L59" s="64"/>
      <c r="M59" s="64"/>
      <c r="N59" s="64"/>
      <c r="O59" s="64"/>
      <c r="P59" s="61"/>
    </row>
    <row r="60" spans="1:16">
      <c r="A60" s="90" t="s">
        <v>134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1"/>
    </row>
    <row r="61" spans="1:16">
      <c r="A61" s="90" t="s">
        <v>135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1"/>
    </row>
    <row r="62" spans="1:16">
      <c r="A62" s="90" t="s">
        <v>136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0"/>
    </row>
    <row r="63" spans="1:16">
      <c r="A63" s="90" t="s">
        <v>60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1"/>
    </row>
    <row r="64" spans="1:16">
      <c r="A64" s="90" t="s">
        <v>61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0"/>
    </row>
    <row r="65" spans="1:16">
      <c r="A65" s="90" t="s">
        <v>137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1"/>
    </row>
    <row r="66" spans="1:16">
      <c r="A66" s="90" t="s">
        <v>63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0"/>
    </row>
    <row r="67" spans="1:16">
      <c r="A67" s="90" t="s">
        <v>64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1"/>
    </row>
    <row r="68" spans="1:16">
      <c r="P68" s="83"/>
    </row>
  </sheetData>
  <mergeCells count="86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A30:A32"/>
    <mergeCell ref="B30:B32"/>
    <mergeCell ref="C30:C32"/>
    <mergeCell ref="G31:G32"/>
    <mergeCell ref="H31:I32"/>
    <mergeCell ref="J31:N31"/>
    <mergeCell ref="O31:P32"/>
    <mergeCell ref="H33:I33"/>
    <mergeCell ref="O33:P33"/>
    <mergeCell ref="H34:I34"/>
    <mergeCell ref="O34:P34"/>
    <mergeCell ref="A37:I37"/>
    <mergeCell ref="O37:P37"/>
    <mergeCell ref="H36:I36"/>
    <mergeCell ref="O36:P36"/>
    <mergeCell ref="H35:I35"/>
    <mergeCell ref="O35:P35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A64:O64"/>
    <mergeCell ref="A65:O65"/>
    <mergeCell ref="A66:O66"/>
    <mergeCell ref="A67:O67"/>
    <mergeCell ref="A57:O57"/>
    <mergeCell ref="A59:I59"/>
    <mergeCell ref="A60:O60"/>
    <mergeCell ref="A61:O61"/>
    <mergeCell ref="A62:O62"/>
    <mergeCell ref="A63:O63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96" t="str">
        <f>'[1]P 0131 APOIO COMERCIO'!A1:P1</f>
        <v>Lei de Diretrizes Orçamentárias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7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7">
      <c r="A3" s="102" t="str">
        <f>'[1]P 0131 APOIO COMERCIO'!A3:P3</f>
        <v>LDO 2013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7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3.5" customHeight="1">
      <c r="A5" s="90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3.5" customHeight="1">
      <c r="A6" s="90" t="s">
        <v>114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7" ht="15" customHeight="1">
      <c r="A7" s="90" t="s">
        <v>139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7" ht="13.5" customHeight="1">
      <c r="A8" s="90" t="s">
        <v>140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7" ht="13.5" customHeight="1">
      <c r="A9" s="90" t="s">
        <v>141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7" ht="27.75" customHeight="1">
      <c r="A10" s="93" t="s">
        <v>142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7" ht="15" customHeight="1">
      <c r="A11" s="90" t="s">
        <v>143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 ht="15" customHeight="1">
      <c r="A12" s="93" t="s">
        <v>144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7" ht="15" customHeight="1">
      <c r="A13" s="93" t="s">
        <v>145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7" ht="15" customHeight="1">
      <c r="A14" s="90" t="s">
        <v>146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85"/>
      <c r="M14" s="91"/>
      <c r="N14" s="91"/>
      <c r="O14" s="91"/>
      <c r="P14" s="92"/>
    </row>
    <row r="15" spans="1:17" ht="13.5" customHeight="1">
      <c r="A15" s="84" t="s">
        <v>14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2"/>
      <c r="M16" s="13">
        <v>1</v>
      </c>
      <c r="N16" s="13">
        <v>1</v>
      </c>
      <c r="O16" s="68">
        <v>1</v>
      </c>
      <c r="P16" s="69">
        <v>1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08" t="s">
        <v>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"/>
    </row>
    <row r="19" spans="1:17" s="20" customFormat="1" ht="13.5" customHeight="1">
      <c r="A19" s="111" t="s">
        <v>16</v>
      </c>
      <c r="B19" s="112"/>
      <c r="C19" s="113"/>
      <c r="D19" s="114" t="s">
        <v>17</v>
      </c>
      <c r="E19" s="116" t="s">
        <v>18</v>
      </c>
      <c r="F19" s="116" t="s">
        <v>19</v>
      </c>
      <c r="G19" s="119" t="s">
        <v>20</v>
      </c>
      <c r="H19" s="120"/>
      <c r="I19" s="121"/>
      <c r="J19" s="119" t="s">
        <v>21</v>
      </c>
      <c r="K19" s="120"/>
      <c r="L19" s="120"/>
      <c r="M19" s="120"/>
      <c r="N19" s="120"/>
      <c r="O19" s="18"/>
      <c r="P19" s="19"/>
    </row>
    <row r="20" spans="1:17" s="20" customFormat="1" ht="3" customHeight="1">
      <c r="A20" s="116" t="s">
        <v>22</v>
      </c>
      <c r="B20" s="116" t="s">
        <v>23</v>
      </c>
      <c r="C20" s="116" t="s">
        <v>24</v>
      </c>
      <c r="D20" s="115"/>
      <c r="E20" s="117"/>
      <c r="F20" s="117"/>
      <c r="G20" s="122"/>
      <c r="H20" s="123"/>
      <c r="I20" s="124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7"/>
      <c r="B21" s="117"/>
      <c r="C21" s="117"/>
      <c r="D21" s="115"/>
      <c r="E21" s="117"/>
      <c r="F21" s="117"/>
      <c r="G21" s="114" t="s">
        <v>25</v>
      </c>
      <c r="H21" s="119" t="s">
        <v>26</v>
      </c>
      <c r="I21" s="121"/>
      <c r="J21" s="111" t="s">
        <v>27</v>
      </c>
      <c r="K21" s="112"/>
      <c r="L21" s="112"/>
      <c r="M21" s="112"/>
      <c r="N21" s="113"/>
      <c r="O21" s="119" t="s">
        <v>28</v>
      </c>
      <c r="P21" s="121"/>
    </row>
    <row r="22" spans="1:17" s="20" customFormat="1" ht="12.75" customHeight="1">
      <c r="A22" s="117"/>
      <c r="B22" s="117"/>
      <c r="C22" s="117"/>
      <c r="D22" s="115"/>
      <c r="E22" s="117"/>
      <c r="F22" s="118"/>
      <c r="G22" s="129"/>
      <c r="H22" s="122"/>
      <c r="I22" s="124"/>
      <c r="J22" s="23" t="s">
        <v>29</v>
      </c>
      <c r="K22" s="23"/>
      <c r="L22" s="23"/>
      <c r="M22" s="23"/>
      <c r="N22" s="23"/>
      <c r="O22" s="122"/>
      <c r="P22" s="124"/>
    </row>
    <row r="23" spans="1:17" ht="12.75" customHeight="1">
      <c r="A23" s="24">
        <v>1048</v>
      </c>
      <c r="B23" s="25" t="s">
        <v>147</v>
      </c>
      <c r="C23" s="26" t="s">
        <v>38</v>
      </c>
      <c r="D23" s="25" t="s">
        <v>148</v>
      </c>
      <c r="E23" s="27" t="s">
        <v>44</v>
      </c>
      <c r="F23" s="28">
        <v>1040</v>
      </c>
      <c r="G23" s="29">
        <v>2013</v>
      </c>
      <c r="H23" s="125">
        <v>1</v>
      </c>
      <c r="I23" s="126"/>
      <c r="J23" s="30">
        <v>170000</v>
      </c>
      <c r="K23" s="31"/>
      <c r="L23" s="32"/>
      <c r="M23" s="32"/>
      <c r="N23" s="32"/>
      <c r="O23" s="127">
        <f>SUM(J23:N23)</f>
        <v>170000</v>
      </c>
      <c r="P23" s="128"/>
    </row>
    <row r="24" spans="1:17">
      <c r="A24" s="33"/>
      <c r="B24" s="34" t="s">
        <v>149</v>
      </c>
      <c r="C24" s="70"/>
      <c r="D24" s="34"/>
      <c r="E24" s="36"/>
      <c r="F24" s="28">
        <v>1040</v>
      </c>
      <c r="G24" s="29">
        <v>2014</v>
      </c>
      <c r="H24" s="125">
        <v>1</v>
      </c>
      <c r="I24" s="126"/>
      <c r="J24" s="30">
        <v>100000</v>
      </c>
      <c r="K24" s="37"/>
      <c r="L24" s="37"/>
      <c r="M24" s="37"/>
      <c r="N24" s="37"/>
      <c r="O24" s="127">
        <f>SUM(J24:N24)</f>
        <v>100000</v>
      </c>
      <c r="P24" s="128"/>
    </row>
    <row r="25" spans="1:17">
      <c r="A25" s="38"/>
      <c r="B25" s="38"/>
      <c r="C25" s="39"/>
      <c r="D25" s="38"/>
      <c r="E25" s="40"/>
      <c r="F25" s="28">
        <v>1040</v>
      </c>
      <c r="G25" s="29">
        <v>2015</v>
      </c>
      <c r="H25" s="125">
        <v>1</v>
      </c>
      <c r="I25" s="126"/>
      <c r="J25" s="30">
        <v>100000</v>
      </c>
      <c r="K25" s="37"/>
      <c r="L25" s="37"/>
      <c r="M25" s="37"/>
      <c r="N25" s="37"/>
      <c r="O25" s="127">
        <f>SUM(J25:N25)</f>
        <v>100000</v>
      </c>
      <c r="P25" s="128"/>
    </row>
    <row r="26" spans="1:17">
      <c r="A26" s="41"/>
      <c r="B26" s="41"/>
      <c r="C26" s="42"/>
      <c r="D26" s="41"/>
      <c r="E26" s="43"/>
      <c r="F26" s="28"/>
      <c r="G26" s="29">
        <v>2016</v>
      </c>
      <c r="H26" s="125"/>
      <c r="I26" s="126"/>
      <c r="J26" s="30"/>
      <c r="K26" s="37"/>
      <c r="L26" s="37"/>
      <c r="M26" s="37"/>
      <c r="N26" s="37"/>
      <c r="O26" s="127">
        <f>SUM(J26:N26)</f>
        <v>0</v>
      </c>
      <c r="P26" s="128"/>
    </row>
    <row r="27" spans="1:17" ht="15" customHeight="1">
      <c r="A27" s="130" t="s">
        <v>36</v>
      </c>
      <c r="B27" s="131"/>
      <c r="C27" s="131"/>
      <c r="D27" s="131"/>
      <c r="E27" s="131"/>
      <c r="F27" s="132"/>
      <c r="G27" s="132"/>
      <c r="H27" s="132"/>
      <c r="I27" s="133"/>
      <c r="J27" s="44">
        <f>SUM(J23:J26)</f>
        <v>370000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34">
        <f>SUM(O23:P26)</f>
        <v>370000</v>
      </c>
      <c r="P27" s="154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11" t="s">
        <v>16</v>
      </c>
      <c r="B29" s="112"/>
      <c r="C29" s="113"/>
      <c r="D29" s="114" t="s">
        <v>17</v>
      </c>
      <c r="E29" s="116" t="s">
        <v>18</v>
      </c>
      <c r="F29" s="116" t="s">
        <v>19</v>
      </c>
      <c r="G29" s="119" t="s">
        <v>20</v>
      </c>
      <c r="H29" s="120"/>
      <c r="I29" s="121"/>
      <c r="J29" s="119" t="s">
        <v>21</v>
      </c>
      <c r="K29" s="120"/>
      <c r="L29" s="120"/>
      <c r="M29" s="120"/>
      <c r="N29" s="120"/>
      <c r="O29" s="18"/>
      <c r="P29" s="19"/>
    </row>
    <row r="30" spans="1:17" ht="15" customHeight="1">
      <c r="A30" s="116" t="s">
        <v>22</v>
      </c>
      <c r="B30" s="116" t="s">
        <v>23</v>
      </c>
      <c r="C30" s="116" t="s">
        <v>24</v>
      </c>
      <c r="D30" s="115"/>
      <c r="E30" s="117"/>
      <c r="F30" s="117"/>
      <c r="G30" s="122"/>
      <c r="H30" s="123"/>
      <c r="I30" s="124"/>
      <c r="J30" s="21"/>
      <c r="K30" s="21"/>
      <c r="L30" s="21"/>
      <c r="M30" s="21"/>
      <c r="N30" s="21"/>
      <c r="O30" s="21"/>
      <c r="P30" s="22"/>
    </row>
    <row r="31" spans="1:17" ht="15" customHeight="1">
      <c r="A31" s="117"/>
      <c r="B31" s="117"/>
      <c r="C31" s="117"/>
      <c r="D31" s="115"/>
      <c r="E31" s="117"/>
      <c r="F31" s="117"/>
      <c r="G31" s="114" t="s">
        <v>25</v>
      </c>
      <c r="H31" s="119" t="s">
        <v>26</v>
      </c>
      <c r="I31" s="121"/>
      <c r="J31" s="111" t="s">
        <v>27</v>
      </c>
      <c r="K31" s="112"/>
      <c r="L31" s="112"/>
      <c r="M31" s="112"/>
      <c r="N31" s="113"/>
      <c r="O31" s="119" t="s">
        <v>28</v>
      </c>
      <c r="P31" s="121"/>
    </row>
    <row r="32" spans="1:17">
      <c r="A32" s="117"/>
      <c r="B32" s="117"/>
      <c r="C32" s="117"/>
      <c r="D32" s="115"/>
      <c r="E32" s="117"/>
      <c r="F32" s="118"/>
      <c r="G32" s="129"/>
      <c r="H32" s="122"/>
      <c r="I32" s="124"/>
      <c r="J32" s="23" t="s">
        <v>29</v>
      </c>
      <c r="K32" s="23"/>
      <c r="L32" s="23"/>
      <c r="M32" s="23"/>
      <c r="N32" s="23"/>
      <c r="O32" s="122"/>
      <c r="P32" s="124"/>
    </row>
    <row r="33" spans="1:16">
      <c r="A33" s="24">
        <v>2061</v>
      </c>
      <c r="B33" s="25" t="s">
        <v>150</v>
      </c>
      <c r="C33" s="26" t="s">
        <v>151</v>
      </c>
      <c r="D33" s="25" t="s">
        <v>152</v>
      </c>
      <c r="E33" s="27" t="s">
        <v>44</v>
      </c>
      <c r="F33" s="28">
        <f>J33/H33</f>
        <v>5000</v>
      </c>
      <c r="G33" s="29">
        <v>2013</v>
      </c>
      <c r="H33" s="125">
        <v>2</v>
      </c>
      <c r="I33" s="126"/>
      <c r="J33" s="30">
        <v>10000</v>
      </c>
      <c r="K33" s="31"/>
      <c r="L33" s="32"/>
      <c r="M33" s="32"/>
      <c r="N33" s="32"/>
      <c r="O33" s="127">
        <f>SUM(J33:N33)</f>
        <v>10000</v>
      </c>
      <c r="P33" s="128"/>
    </row>
    <row r="34" spans="1:16">
      <c r="A34" s="33"/>
      <c r="B34" s="34" t="s">
        <v>153</v>
      </c>
      <c r="C34" s="70"/>
      <c r="D34" s="34"/>
      <c r="E34" s="36"/>
      <c r="F34" s="28">
        <f>O34/H34</f>
        <v>3466.6666666666665</v>
      </c>
      <c r="G34" s="29">
        <v>2014</v>
      </c>
      <c r="H34" s="125">
        <v>3</v>
      </c>
      <c r="I34" s="126"/>
      <c r="J34" s="30">
        <v>10400</v>
      </c>
      <c r="K34" s="37"/>
      <c r="L34" s="37"/>
      <c r="M34" s="37"/>
      <c r="N34" s="37"/>
      <c r="O34" s="127">
        <f>SUM(J34:N34)</f>
        <v>10400</v>
      </c>
      <c r="P34" s="128"/>
    </row>
    <row r="35" spans="1:16">
      <c r="A35" s="38"/>
      <c r="B35" s="38"/>
      <c r="C35" s="39"/>
      <c r="D35" s="38"/>
      <c r="E35" s="40"/>
      <c r="F35" s="28">
        <f>O35/H35</f>
        <v>5400</v>
      </c>
      <c r="G35" s="29">
        <v>2015</v>
      </c>
      <c r="H35" s="125">
        <v>2</v>
      </c>
      <c r="I35" s="126"/>
      <c r="J35" s="30">
        <f>J34*1.04-16</f>
        <v>10800</v>
      </c>
      <c r="K35" s="37"/>
      <c r="L35" s="37"/>
      <c r="M35" s="37"/>
      <c r="N35" s="37"/>
      <c r="O35" s="127">
        <f>SUM(J35:N35)</f>
        <v>10800</v>
      </c>
      <c r="P35" s="128"/>
    </row>
    <row r="36" spans="1:16">
      <c r="A36" s="41"/>
      <c r="B36" s="41"/>
      <c r="C36" s="42"/>
      <c r="D36" s="41"/>
      <c r="E36" s="43"/>
      <c r="F36" s="28"/>
      <c r="G36" s="29">
        <v>2016</v>
      </c>
      <c r="H36" s="125"/>
      <c r="I36" s="126"/>
      <c r="J36" s="30"/>
      <c r="K36" s="37"/>
      <c r="L36" s="37"/>
      <c r="M36" s="37"/>
      <c r="N36" s="37"/>
      <c r="O36" s="127">
        <f>SUM(J36:N36)</f>
        <v>0</v>
      </c>
      <c r="P36" s="128"/>
    </row>
    <row r="37" spans="1:16">
      <c r="A37" s="130" t="s">
        <v>36</v>
      </c>
      <c r="B37" s="131"/>
      <c r="C37" s="131"/>
      <c r="D37" s="131"/>
      <c r="E37" s="131"/>
      <c r="F37" s="132"/>
      <c r="G37" s="132"/>
      <c r="H37" s="132"/>
      <c r="I37" s="133"/>
      <c r="J37" s="44">
        <f>SUM(J33:J36)</f>
        <v>31200</v>
      </c>
      <c r="K37" s="45">
        <f>SUM(K33:K36)</f>
        <v>0</v>
      </c>
      <c r="L37" s="46">
        <f>SUM(L33:L36)</f>
        <v>0</v>
      </c>
      <c r="M37" s="46">
        <f>SUM(M33:M36)</f>
        <v>0</v>
      </c>
      <c r="N37" s="46">
        <f>SUM(N33:N36)</f>
        <v>0</v>
      </c>
      <c r="O37" s="134">
        <f>SUM(O33:P36)</f>
        <v>31200</v>
      </c>
      <c r="P37" s="154"/>
    </row>
    <row r="39" spans="1:16">
      <c r="J39" s="11"/>
      <c r="K39" s="11"/>
      <c r="L39" s="11"/>
      <c r="M39" s="11"/>
      <c r="N39" s="11"/>
      <c r="O39" s="11"/>
      <c r="P39" s="11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A43" s="96" t="str">
        <f>'[1]P 0131 APOIO COMERCIO'!A43:O43</f>
        <v>Lei de Diretrizes Orçamentárias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"/>
    </row>
    <row r="44" spans="1:16">
      <c r="A44" s="99" t="s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60"/>
    </row>
    <row r="45" spans="1:16">
      <c r="A45" s="102" t="str">
        <f>'[1]P 0131 APOIO COMERCIO'!A45:O45</f>
        <v>Ldo 2013 Informação Complementar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0"/>
    </row>
    <row r="46" spans="1:16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60"/>
    </row>
    <row r="47" spans="1:16">
      <c r="A47" s="90" t="str">
        <f>A9</f>
        <v>Programa de governo: 0132 PARQUE INDUSTRIAL E AGROINDUSTRIAL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1"/>
    </row>
    <row r="48" spans="1:16">
      <c r="A48" s="87" t="s">
        <v>154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60"/>
    </row>
    <row r="49" spans="1:16">
      <c r="A49" s="90" t="s">
        <v>155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1"/>
    </row>
    <row r="50" spans="1:16">
      <c r="A50" s="90" t="s">
        <v>128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0"/>
    </row>
    <row r="51" spans="1:16">
      <c r="A51" s="90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1"/>
    </row>
    <row r="52" spans="1:16">
      <c r="A52" s="93" t="s">
        <v>129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60"/>
    </row>
    <row r="53" spans="1:16">
      <c r="A53" s="90" t="s">
        <v>156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61"/>
    </row>
    <row r="54" spans="1:16">
      <c r="A54" s="90" t="s">
        <v>131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60"/>
    </row>
    <row r="55" spans="1:16">
      <c r="A55" s="90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1"/>
    </row>
    <row r="56" spans="1:16">
      <c r="A56" s="90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0"/>
    </row>
    <row r="57" spans="1:16">
      <c r="A57" s="90" t="s">
        <v>157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90" t="s">
        <v>158</v>
      </c>
      <c r="B59" s="91"/>
      <c r="C59" s="91"/>
      <c r="D59" s="91"/>
      <c r="E59" s="91"/>
      <c r="F59" s="91"/>
      <c r="G59" s="91"/>
      <c r="H59" s="91"/>
      <c r="I59" s="91"/>
      <c r="J59" s="64"/>
      <c r="K59" s="64"/>
      <c r="L59" s="64"/>
      <c r="M59" s="64"/>
      <c r="N59" s="64"/>
      <c r="O59" s="64"/>
      <c r="P59" s="61"/>
    </row>
    <row r="60" spans="1:16">
      <c r="A60" s="90" t="s">
        <v>159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1"/>
    </row>
    <row r="61" spans="1:16">
      <c r="A61" s="90" t="s">
        <v>160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1"/>
    </row>
    <row r="62" spans="1:16">
      <c r="A62" s="90" t="s">
        <v>161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0"/>
    </row>
    <row r="63" spans="1:16">
      <c r="A63" s="90" t="s">
        <v>60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1"/>
    </row>
    <row r="64" spans="1:16">
      <c r="A64" s="90" t="s">
        <v>61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0"/>
    </row>
    <row r="65" spans="1:17" ht="12.75" customHeight="1">
      <c r="A65" s="90" t="s">
        <v>162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1"/>
    </row>
    <row r="66" spans="1:17">
      <c r="A66" s="90" t="s">
        <v>63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0"/>
    </row>
    <row r="67" spans="1:17">
      <c r="A67" s="90" t="s">
        <v>64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1"/>
    </row>
    <row r="68" spans="1:17">
      <c r="A68" s="6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61"/>
    </row>
    <row r="69" spans="1:17">
      <c r="A69" s="90" t="s">
        <v>163</v>
      </c>
      <c r="B69" s="91"/>
      <c r="C69" s="91"/>
      <c r="D69" s="91"/>
      <c r="E69" s="91"/>
      <c r="F69" s="91"/>
      <c r="G69" s="91"/>
      <c r="H69" s="91"/>
      <c r="I69" s="91"/>
      <c r="J69" s="64"/>
      <c r="K69" s="64"/>
      <c r="L69" s="64"/>
      <c r="M69" s="64"/>
      <c r="N69" s="64"/>
      <c r="O69" s="64"/>
      <c r="P69" s="61"/>
    </row>
    <row r="70" spans="1:17" ht="15" customHeight="1">
      <c r="A70" s="90" t="s">
        <v>164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1"/>
    </row>
    <row r="71" spans="1:17" ht="15" customHeight="1">
      <c r="A71" s="90" t="s">
        <v>165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1"/>
    </row>
    <row r="72" spans="1:17" ht="15" customHeight="1">
      <c r="A72" s="90" t="s">
        <v>166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0"/>
    </row>
    <row r="73" spans="1:17" ht="15" customHeight="1">
      <c r="A73" s="90" t="s">
        <v>60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1"/>
    </row>
    <row r="74" spans="1:17" ht="15" customHeight="1">
      <c r="A74" s="90" t="s">
        <v>61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0"/>
    </row>
    <row r="75" spans="1:17" ht="15" customHeight="1">
      <c r="A75" s="90" t="s">
        <v>167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1"/>
    </row>
    <row r="76" spans="1:17" ht="15" customHeight="1">
      <c r="A76" s="90" t="s">
        <v>63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0"/>
    </row>
    <row r="77" spans="1:17" ht="15" customHeight="1">
      <c r="A77" s="90" t="s">
        <v>168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1"/>
    </row>
    <row r="78" spans="1:17" ht="15" customHeight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3"/>
      <c r="Q78" s="11"/>
    </row>
  </sheetData>
  <mergeCells count="96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A30:A32"/>
    <mergeCell ref="B30:B32"/>
    <mergeCell ref="C30:C32"/>
    <mergeCell ref="G31:G32"/>
    <mergeCell ref="H31:I32"/>
    <mergeCell ref="J31:N31"/>
    <mergeCell ref="O31:P32"/>
    <mergeCell ref="H33:I33"/>
    <mergeCell ref="O33:P33"/>
    <mergeCell ref="H34:I34"/>
    <mergeCell ref="O34:P34"/>
    <mergeCell ref="A37:I37"/>
    <mergeCell ref="O37:P37"/>
    <mergeCell ref="H36:I36"/>
    <mergeCell ref="O36:P36"/>
    <mergeCell ref="H35:I35"/>
    <mergeCell ref="O35:P35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A70:O70"/>
    <mergeCell ref="A57:O57"/>
    <mergeCell ref="A59:I59"/>
    <mergeCell ref="A60:O60"/>
    <mergeCell ref="A61:O61"/>
    <mergeCell ref="A62:O62"/>
    <mergeCell ref="A63:O63"/>
    <mergeCell ref="A64:O64"/>
    <mergeCell ref="A65:O65"/>
    <mergeCell ref="A66:O66"/>
    <mergeCell ref="A67:O67"/>
    <mergeCell ref="A69:I69"/>
    <mergeCell ref="A77:O77"/>
    <mergeCell ref="A78:O78"/>
    <mergeCell ref="A71:O71"/>
    <mergeCell ref="A72:O72"/>
    <mergeCell ref="A73:O73"/>
    <mergeCell ref="A74:O74"/>
    <mergeCell ref="A75:O75"/>
    <mergeCell ref="A76:O7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 0125 TURISNO NO CADEADO PPA</vt:lpstr>
      <vt:lpstr>P 0126 MEIO AMBIENT SUSTENT PPA</vt:lpstr>
      <vt:lpstr>P 0131 APOIO A COM LOCAL PPA</vt:lpstr>
      <vt:lpstr>P 0132 PARQUE INDUST E AGRO PPA</vt:lpstr>
      <vt:lpstr>P 0125 TURISMO NO CADEADO LDO</vt:lpstr>
      <vt:lpstr>P 0126 MEIO AMBIENTE SUST LDO</vt:lpstr>
      <vt:lpstr>P 0131 APOIO COMERC LOCAL LDO</vt:lpstr>
      <vt:lpstr>P 0132 PARQ INDUSTR E AGROINDUS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contabil1</dc:creator>
  <cp:lastModifiedBy>Pref Mun de Boa Vista do Cadeado</cp:lastModifiedBy>
  <cp:lastPrinted>2013-04-03T17:16:26Z</cp:lastPrinted>
  <dcterms:created xsi:type="dcterms:W3CDTF">2013-04-01T18:13:45Z</dcterms:created>
  <dcterms:modified xsi:type="dcterms:W3CDTF">2013-04-30T12:59:19Z</dcterms:modified>
</cp:coreProperties>
</file>