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1910" windowHeight="5490" activeTab="2"/>
  </bookViews>
  <sheets>
    <sheet name="ANEXO I PREVISÃO DA RECEITA" sheetId="3" r:id="rId1"/>
    <sheet name="ANEXO II. a) PROGRAMA TEMATICOS" sheetId="1" r:id="rId2"/>
    <sheet name="ANEXO II.b) PROGRAMA GESTÃO" sheetId="2" r:id="rId3"/>
  </sheets>
  <definedNames>
    <definedName name="_edn1" localSheetId="1">'ANEXO II. a) PROGRAMA TEMATICOS'!$A$113</definedName>
    <definedName name="_ednref1" localSheetId="1">'ANEXO II. a) PROGRAMA TEMATICOS'!$A$58</definedName>
  </definedNames>
  <calcPr calcId="125725"/>
</workbook>
</file>

<file path=xl/calcChain.xml><?xml version="1.0" encoding="utf-8"?>
<calcChain xmlns="http://schemas.openxmlformats.org/spreadsheetml/2006/main">
  <c r="I1387" i="1"/>
  <c r="C38" i="3"/>
  <c r="C30"/>
  <c r="C29"/>
  <c r="C28"/>
  <c r="C27"/>
  <c r="C23"/>
  <c r="C21"/>
  <c r="C22"/>
  <c r="C24"/>
  <c r="C20"/>
  <c r="C18"/>
  <c r="C25"/>
  <c r="C19"/>
  <c r="C17" l="1"/>
  <c r="C33" l="1"/>
  <c r="C26"/>
  <c r="C12"/>
  <c r="C10"/>
  <c r="C6"/>
  <c r="C20" i="2"/>
  <c r="C23" l="1"/>
  <c r="C16" i="3"/>
  <c r="C39" s="1"/>
</calcChain>
</file>

<file path=xl/sharedStrings.xml><?xml version="1.0" encoding="utf-8"?>
<sst xmlns="http://schemas.openxmlformats.org/spreadsheetml/2006/main" count="1339" uniqueCount="421">
  <si>
    <t>ANEXO II- PROGRAMAS DE GOVERNO</t>
  </si>
  <si>
    <t>I.a) PROGRAMAS TEMÁTICOS</t>
  </si>
  <si>
    <r>
      <t>1.</t>
    </r>
    <r>
      <rPr>
        <b/>
        <sz val="7"/>
        <color rgb="FFFFFFFF"/>
        <rFont val="Times New Roman"/>
        <family val="1"/>
      </rPr>
      <t xml:space="preserve">    </t>
    </r>
    <r>
      <rPr>
        <b/>
        <sz val="11"/>
        <color rgb="FFFFFFFF"/>
        <rFont val="Arial"/>
        <family val="2"/>
      </rPr>
      <t>Descrição do Programa</t>
    </r>
  </si>
  <si>
    <t>1.1 Valor Global do Programa</t>
  </si>
  <si>
    <t>Código</t>
  </si>
  <si>
    <t>Título</t>
  </si>
  <si>
    <t>1.2. Indicadores vinculados ao Programa</t>
  </si>
  <si>
    <t>Descrição</t>
  </si>
  <si>
    <t>Unidade de Medida</t>
  </si>
  <si>
    <t>Referência</t>
  </si>
  <si>
    <t>Data</t>
  </si>
  <si>
    <t>Índice</t>
  </si>
  <si>
    <t>1.3. Objetivos do Programa:</t>
  </si>
  <si>
    <t>OBJETIVO 1[i]:</t>
  </si>
  <si>
    <t>1.3.1 Órgão responsável pelo objetivo:</t>
  </si>
  <si>
    <t>1.3.2 Metas Vinculadas aos objetivos (2014/2017):</t>
  </si>
  <si>
    <t>1.3.2.1 Iniciativas vinculadas às Metas (2014/2017)</t>
  </si>
  <si>
    <t>Regionalização</t>
  </si>
  <si>
    <r>
      <t xml:space="preserve">I.b) PROGRAMAS DE </t>
    </r>
    <r>
      <rPr>
        <b/>
        <sz val="11"/>
        <color rgb="FF000000"/>
        <rFont val="Arial"/>
        <family val="2"/>
      </rPr>
      <t>GESTÃO, MANUTENÇÃO E SERVIÇOS AO ESTADO</t>
    </r>
  </si>
  <si>
    <t>INCENTIVO A MELHORIA A ARRECADAÇÃO</t>
  </si>
  <si>
    <t>Tx</t>
  </si>
  <si>
    <t>Recadastramento da plantas de valores rural e urbana</t>
  </si>
  <si>
    <t>município</t>
  </si>
  <si>
    <t>ATENÇÃO BÁSICA</t>
  </si>
  <si>
    <t>Tx de melhoria arrecadação</t>
  </si>
  <si>
    <t>Secretaria Municipal de Administração, Planejamento e Fazenda</t>
  </si>
  <si>
    <t>Secretaria Municipal de Saúde, Desenvolvimento Social, Habitação e Saneamento</t>
  </si>
  <si>
    <t>Ações do Piso de Atenção Básica</t>
  </si>
  <si>
    <t>Atividades do Saúde Bucal</t>
  </si>
  <si>
    <t>Ações do Primeira Infancia Melhor</t>
  </si>
  <si>
    <t>Ações de Qualidade no Atendimento</t>
  </si>
  <si>
    <t>0103</t>
  </si>
  <si>
    <t>0101</t>
  </si>
  <si>
    <t>ATENÇÃO DE MÉDIA E ALTA COMPLEXIDADE</t>
  </si>
  <si>
    <t>Aumentar o atendimento aos pacientes</t>
  </si>
  <si>
    <t>Atendimento da Média e Alta Comprexidade</t>
  </si>
  <si>
    <t>Ações da Saúde Mental</t>
  </si>
  <si>
    <t>Combate aos drogas</t>
  </si>
  <si>
    <t>Manutenção da estratégia das famílias</t>
  </si>
  <si>
    <t>0104</t>
  </si>
  <si>
    <t>Atividades de Emergencia-Urgência - Samu- Salvar</t>
  </si>
  <si>
    <t>0105</t>
  </si>
  <si>
    <t>Atividades Epidmiologica e Ambiental</t>
  </si>
  <si>
    <t>Atividades Sanitárias</t>
  </si>
  <si>
    <t>0106</t>
  </si>
  <si>
    <t xml:space="preserve">GESTÃO DO SUS </t>
  </si>
  <si>
    <t>Gestão da Saúde</t>
  </si>
  <si>
    <t>0107</t>
  </si>
  <si>
    <t>INVESTIMENTOS PARA MELHORIA DA SAÚDE</t>
  </si>
  <si>
    <t>numero</t>
  </si>
  <si>
    <t>Numero de investimentos realizados</t>
  </si>
  <si>
    <t xml:space="preserve">Adquirir veículos </t>
  </si>
  <si>
    <t>Atividades do Conselho de Saúde</t>
  </si>
  <si>
    <t>Adquirir equipamentos e material permanente</t>
  </si>
  <si>
    <t>0108</t>
  </si>
  <si>
    <t>ASSISTÊNCIA SOCIAL COMUNITÁRIA</t>
  </si>
  <si>
    <t xml:space="preserve">Taxa de familias em grau de </t>
  </si>
  <si>
    <t>vulnerabilidade e risco social</t>
  </si>
  <si>
    <t>Reduzir em 3% a vulnerabilidade das famílias</t>
  </si>
  <si>
    <t>Atividades de Apoio Sócio Familiar</t>
  </si>
  <si>
    <t>Benefício Assistência Social eventual</t>
  </si>
  <si>
    <t>Aquisição de Veículo</t>
  </si>
  <si>
    <t>Aquisição de material e equipamento permanente para o Cras</t>
  </si>
  <si>
    <t>Ações do Indice de Gestão Descentralizadas</t>
  </si>
  <si>
    <t>Ações do Fundo Estadual de Assistência Social - FEAS</t>
  </si>
  <si>
    <t>Ações da Rede de Proteção da Criação 0 a 6 e Idoso - PBVII</t>
  </si>
  <si>
    <t>Ações de Atenção Integral à Familia - PAIF - PBT</t>
  </si>
  <si>
    <t>0109</t>
  </si>
  <si>
    <t xml:space="preserve">ASSISTÊNCIA A PESSOA COM DEFÍCIÊNCIA </t>
  </si>
  <si>
    <t>Atividades do Projeto Renda Familia</t>
  </si>
  <si>
    <t>Numero de famílias atentidas</t>
  </si>
  <si>
    <t>Aumentar o número de familias atendidas</t>
  </si>
  <si>
    <t>Assistência a familias para pessoa com deficiência PTMC</t>
  </si>
  <si>
    <t>região</t>
  </si>
  <si>
    <t>estado</t>
  </si>
  <si>
    <t>0110</t>
  </si>
  <si>
    <t>PROTEÇÃO DA CRIANÇA E DO ADOLESCENTE</t>
  </si>
  <si>
    <t>Atividades do conselho tutelar</t>
  </si>
  <si>
    <t>0102</t>
  </si>
  <si>
    <t>Compensação Espeficidades Regionais</t>
  </si>
  <si>
    <t>0111</t>
  </si>
  <si>
    <t>Taxa de famílias atentidas</t>
  </si>
  <si>
    <t>Ampliar o número de famílias atentidas</t>
  </si>
  <si>
    <t>CONVIVÊNCIA DA MELHOR IDADE</t>
  </si>
  <si>
    <t>Taxa de famílias atendidas</t>
  </si>
  <si>
    <t>Ampliar o número de famílias atendidas</t>
  </si>
  <si>
    <t>Ações de convivência da melhor idade</t>
  </si>
  <si>
    <t>Estruturação do centro da melhor idade</t>
  </si>
  <si>
    <t>0112</t>
  </si>
  <si>
    <t>MORAR MELHOR NO CADEADO</t>
  </si>
  <si>
    <t>Construção de moradias urbanas</t>
  </si>
  <si>
    <t>Construção de moradias rurais</t>
  </si>
  <si>
    <t>Confecção de lojatas</t>
  </si>
  <si>
    <t>0113</t>
  </si>
  <si>
    <t>EDUCAÇÃO BÁSICA COM QUALIDADE</t>
  </si>
  <si>
    <t xml:space="preserve">Indice de Desenvolvimento da </t>
  </si>
  <si>
    <t>Educação IDEB</t>
  </si>
  <si>
    <t>Indice</t>
  </si>
  <si>
    <t>Secretaria Municipal da Educação, Cultura, Esporte e Lazer</t>
  </si>
  <si>
    <t>Melhorar o índice do IDEB</t>
  </si>
  <si>
    <t>Manter o Transporte Escolar</t>
  </si>
  <si>
    <t>Manutenção de escolas e apoio pedagógico</t>
  </si>
  <si>
    <t>Manutenção da merenda escolar</t>
  </si>
  <si>
    <t>Aquisição de veículos</t>
  </si>
  <si>
    <t>Aquisição de material e equipamentos para escolas</t>
  </si>
  <si>
    <t>0114</t>
  </si>
  <si>
    <t>Olimpíadas do saber</t>
  </si>
  <si>
    <t>número</t>
  </si>
  <si>
    <t>Construção e estruturação de creche</t>
  </si>
  <si>
    <t>Manter as ações da creche</t>
  </si>
  <si>
    <t xml:space="preserve">Número de Alunos </t>
  </si>
  <si>
    <t>O ENSINO INFANTIL COM QUALIDADE</t>
  </si>
  <si>
    <t>Ampliar o numero de alunos</t>
  </si>
  <si>
    <t>Qualificação de recursos humanos</t>
  </si>
  <si>
    <t>Manter escolas e apoio pedagógico no ensino infantil</t>
  </si>
  <si>
    <t>Aquisição de material e equipamento permanente</t>
  </si>
  <si>
    <t>Manter merenda escolar infantil</t>
  </si>
  <si>
    <t>População atendida</t>
  </si>
  <si>
    <t>Ações de segurança pública</t>
  </si>
  <si>
    <t>Convênico com o Governo do Estado</t>
  </si>
  <si>
    <t>SANEAMENTO BÁSICO NA COMUNIDADE</t>
  </si>
  <si>
    <t>Ampliar a taxa de famílias atendidas</t>
  </si>
  <si>
    <t xml:space="preserve">Promover limpeza das fossas e filtros </t>
  </si>
  <si>
    <t>OBJETIVO 2:</t>
  </si>
  <si>
    <t>Coleta de residuos sólidos urbanos</t>
  </si>
  <si>
    <t>Coleta de residuos sólidos rural</t>
  </si>
  <si>
    <t>0116</t>
  </si>
  <si>
    <t>0117</t>
  </si>
  <si>
    <t>0118</t>
  </si>
  <si>
    <t>0119</t>
  </si>
  <si>
    <t>ACESSO AO ENSINO MÉDIO</t>
  </si>
  <si>
    <t>Ações do transporte escolar</t>
  </si>
  <si>
    <t>Ações do Transporte escolar</t>
  </si>
  <si>
    <t>ACESSO AO ENSINO SUPERIOR</t>
  </si>
  <si>
    <t>0120</t>
  </si>
  <si>
    <t>0121</t>
  </si>
  <si>
    <t>ACESSO AO ENSINO PROFISSIONALIZANTE</t>
  </si>
  <si>
    <t>0122</t>
  </si>
  <si>
    <t>O DESENVOLVIMENTO DA CULTURA</t>
  </si>
  <si>
    <t>Taxa da população da atendida</t>
  </si>
  <si>
    <t>Atividades da Cultura</t>
  </si>
  <si>
    <t>Atividades do Calendário de Eventos</t>
  </si>
  <si>
    <t>Aquisição de material e equipamento para cultura</t>
  </si>
  <si>
    <t>Infraestrutura da biblioteca e museu municipal</t>
  </si>
  <si>
    <t>Atividades da Banda Municipal</t>
  </si>
  <si>
    <t>Construção de quadras poliesportivas</t>
  </si>
  <si>
    <t>0123</t>
  </si>
  <si>
    <t>Atividades do esporte e lazer</t>
  </si>
  <si>
    <t>Ampliação e estruturação do ginasío municipal</t>
  </si>
  <si>
    <t>Ações do Telecentro</t>
  </si>
  <si>
    <t>Ações e eventos esportivos</t>
  </si>
  <si>
    <t>Aquisição de material e equipamento permente para o esporte e lazer</t>
  </si>
  <si>
    <t>0124</t>
  </si>
  <si>
    <t>AÇUDE LEGAL E IRRIGA MAIS</t>
  </si>
  <si>
    <t>Taxa de produtores ruruais</t>
  </si>
  <si>
    <t>tx</t>
  </si>
  <si>
    <t>Ampliar o taxa de produtores atentidos em 20%</t>
  </si>
  <si>
    <t>Construção de micro-açudes e barragens</t>
  </si>
  <si>
    <t>Desenvolvimento da pisicultura</t>
  </si>
  <si>
    <t>Aquisição de material e equipamento para irrigação</t>
  </si>
  <si>
    <t>0125</t>
  </si>
  <si>
    <t>Aquisição de material e equipamento para gado leiteiro</t>
  </si>
  <si>
    <t>Desenvolvimento das ações do gado leiteiro</t>
  </si>
  <si>
    <t>Cursos de capacitação para produtores rurais</t>
  </si>
  <si>
    <t>Feiras e exposição da produtividade leiteira</t>
  </si>
  <si>
    <t>0126</t>
  </si>
  <si>
    <t>Secretaria Municipal da Agricultura, Pecuária e Desenvolvimento Rural</t>
  </si>
  <si>
    <t>Cursos e treinamentos a produtores rurais</t>
  </si>
  <si>
    <t>0127</t>
  </si>
  <si>
    <t>PATRULHA AGRICOLA PROXIMA DO PRODUTOR</t>
  </si>
  <si>
    <t>Ações da patrulha agrícola</t>
  </si>
  <si>
    <t>Aquisição de equipamentos e material permanete para patrulha agrícola</t>
  </si>
  <si>
    <t>0128</t>
  </si>
  <si>
    <t>TURISMO NO CADEADO</t>
  </si>
  <si>
    <t>numero de visitantes</t>
  </si>
  <si>
    <t>Secretaria Municipal de Meio Ambiente, Indústria, Comercio e Turismo</t>
  </si>
  <si>
    <t>Ampliação e melhorias na estrutura do parque de rodeios e exposição</t>
  </si>
  <si>
    <t>Promoção de feiras e eventos</t>
  </si>
  <si>
    <t>0129</t>
  </si>
  <si>
    <t>familias atentidas</t>
  </si>
  <si>
    <t>Projeto tramento do esgoto</t>
  </si>
  <si>
    <t>Ações do meio ambiente</t>
  </si>
  <si>
    <t>0130</t>
  </si>
  <si>
    <t>Secretaria Municipal de Infraestrutura, Logistica e Obras</t>
  </si>
  <si>
    <t>Ampliar o numero de famílias</t>
  </si>
  <si>
    <t>Ampliar o número de visitantes</t>
  </si>
  <si>
    <t>Recuperação de mananciais, nascente, rios e outros</t>
  </si>
  <si>
    <t>Ampliar o número de famílias</t>
  </si>
  <si>
    <t>Ampliar a rede de iluminação pública</t>
  </si>
  <si>
    <t>Manter a rede de iluminação pública</t>
  </si>
  <si>
    <t>Ampliar e recuperar cemitérios municipais</t>
  </si>
  <si>
    <t>Manter a limpeza urbana</t>
  </si>
  <si>
    <t>BACIA LEITEIRA E O LEITE CADEADO</t>
  </si>
  <si>
    <t>Ações da Rádio Comunitária</t>
  </si>
  <si>
    <t>TUDO LIMPO E SERVIÇO DE UTILIDADE PÚBLICA</t>
  </si>
  <si>
    <t>0131</t>
  </si>
  <si>
    <t>FACIL ACESSO DE INFRAESTRUTURA DE VIAS</t>
  </si>
  <si>
    <t>Taxa de população atentida</t>
  </si>
  <si>
    <t>Ampliar em mais 10% a taxa da população atentida</t>
  </si>
  <si>
    <t>Pavimentação de vias urbanas</t>
  </si>
  <si>
    <t>Pavimentação de vias rurais</t>
  </si>
  <si>
    <t>Conservação de estradas</t>
  </si>
  <si>
    <t>Ações para gestão do trânsito legal</t>
  </si>
  <si>
    <t>Aquisição de material, equipamentos e veículos rodoviários</t>
  </si>
  <si>
    <t>Cursos de capacitação para comércio</t>
  </si>
  <si>
    <t>Incentivo e estrutura para industria e agroindustria rural</t>
  </si>
  <si>
    <t>Manter o projeto Primeiro Emprego, com convênio entidades e empresas</t>
  </si>
  <si>
    <t>Familias em situação de emergência</t>
  </si>
  <si>
    <t>AÇÕES DE DEFESA CIVIL</t>
  </si>
  <si>
    <t>Ações de S.O.S. Cidadania</t>
  </si>
  <si>
    <t>Apoio de defesa civil do estado</t>
  </si>
  <si>
    <t>0133</t>
  </si>
  <si>
    <t>TOTAL DOS PROGRAMAS TEMATICOS</t>
  </si>
  <si>
    <t>0001</t>
  </si>
  <si>
    <t>0000</t>
  </si>
  <si>
    <t>OPERAÇÕES ESPECIAIS</t>
  </si>
  <si>
    <t>0002</t>
  </si>
  <si>
    <t>0003</t>
  </si>
  <si>
    <t>0004</t>
  </si>
  <si>
    <t>0005</t>
  </si>
  <si>
    <t>GESTÃO DO PODER LEGISLATIVO</t>
  </si>
  <si>
    <t>GESTÃO DO GABINETE DO PREFEITO</t>
  </si>
  <si>
    <t>GESTÃO DA ADMINISTRAÇÃO E PLANEJAMENTO</t>
  </si>
  <si>
    <t>GESTÃO DA FAZENDA</t>
  </si>
  <si>
    <t>GESTÃO DA SAÚDE</t>
  </si>
  <si>
    <t>GESTÃO DO DESENVOLVIMENTO SOCIAL</t>
  </si>
  <si>
    <t>GESTÃO DA EDUCAÇÃO</t>
  </si>
  <si>
    <t>0006</t>
  </si>
  <si>
    <t>0007</t>
  </si>
  <si>
    <t>0008</t>
  </si>
  <si>
    <t>GESTÃO DA AGRICULTURA</t>
  </si>
  <si>
    <t>0009</t>
  </si>
  <si>
    <t>0010</t>
  </si>
  <si>
    <t xml:space="preserve">GESTÃO DO MEIO AMBIENTE </t>
  </si>
  <si>
    <t>9999</t>
  </si>
  <si>
    <t>GESTÃO DAS INFRAESTRUTURA, LOGISTICA E OBRAS</t>
  </si>
  <si>
    <t>RESERVA DE CONTINGÊNCIA</t>
  </si>
  <si>
    <t xml:space="preserve">                              TOTAL PROGRAMA GESTÃO</t>
  </si>
  <si>
    <t>DESCRIÇÃO</t>
  </si>
  <si>
    <t>RECEITA TRIBUÁRIA</t>
  </si>
  <si>
    <t>IMPOSTOS</t>
  </si>
  <si>
    <t>TAXAS</t>
  </si>
  <si>
    <t>CONTRIBUIÇÃO DE MELHORIA</t>
  </si>
  <si>
    <t>RECEITA PATRIMONIAL</t>
  </si>
  <si>
    <t>RECEITA DE VALORES IMOBILIARIOS</t>
  </si>
  <si>
    <t>RECEITA DE SERVIÇOS</t>
  </si>
  <si>
    <t>SERVIÇOS DE COMUNICAÇÃO</t>
  </si>
  <si>
    <t>SERVIÇOS DE CAPT. E DISTR DE ÁGUA</t>
  </si>
  <si>
    <t>OUTROS SERVIÇOS</t>
  </si>
  <si>
    <t>TRANSFERENCIAS CORRENTES</t>
  </si>
  <si>
    <t>TRASFERENCIAS DA UNIÃO</t>
  </si>
  <si>
    <t>COTA-PARTE DO FPM</t>
  </si>
  <si>
    <t>OUTRAS TRANS DA UNIÃO</t>
  </si>
  <si>
    <t>TRANSF. COM EXPL REC. NAT</t>
  </si>
  <si>
    <t>TRANSF. ICMS/LEI KANDIR</t>
  </si>
  <si>
    <t>TRANSF. REC. DO SUS</t>
  </si>
  <si>
    <t>TRANSF. DO FNAS</t>
  </si>
  <si>
    <t>TRASNF. FNDE</t>
  </si>
  <si>
    <t>TRASFERENCIAS DOS ESTADOS</t>
  </si>
  <si>
    <t>COTA-PARTE DO ICMS</t>
  </si>
  <si>
    <t>COTA-PARTE DO IPVA</t>
  </si>
  <si>
    <t>COTA-PARTE DO IPI EXPORTAÇÃO</t>
  </si>
  <si>
    <t>TRANSF. DA CIDE</t>
  </si>
  <si>
    <t>TRANSF. ESTADO P/PROG SAÚDE</t>
  </si>
  <si>
    <t>OUTRAS TRANSF. DO ESTADO</t>
  </si>
  <si>
    <t>TRASNF. MULTIGOVERNAMENTAIS</t>
  </si>
  <si>
    <t>TRANSF.FUNDEF/FUNDEB</t>
  </si>
  <si>
    <t>TRASNF. DE CONVÊNIOS</t>
  </si>
  <si>
    <t>OUTRAS RECEITAS CORRENTES</t>
  </si>
  <si>
    <t>RECEITA DE CAPITAL</t>
  </si>
  <si>
    <t xml:space="preserve">(-) </t>
  </si>
  <si>
    <t>TOTAL DAS RECEITAS</t>
  </si>
  <si>
    <t>METOLOGIA DE CÁLCULO:</t>
  </si>
  <si>
    <t>ANEXO I - PREVISÃO DA RECEITA</t>
  </si>
  <si>
    <t>CATEGORIA ECONOMICA E ORIGEM</t>
  </si>
  <si>
    <t>b) índice de preço corresponde à inflação projetada para o exercício. A base para 2013/2015 é de 4,5% ao ano (projetado pela União na sua LDO).</t>
  </si>
  <si>
    <t>c) a projeção de crescimento da receita é de 2,94% considerando a previsão de 2013,  porém haverá uma redução de índice ICMS estando o provisório em 0,092829%. Para previsão a  proposta, teve como a analise: o crescimento ICMS dos dois últimos exercício 2010 e 2011, onde  teve um aumento de 18,81% no ano, já o  FPM também  aumentou  de  1,85%, sendo o conjunto de todas as receitas correspondem positivamente. Para exercício de 2014 a 2015, foram considerados a taxa de crescimento, conforme informações da L.D.O. do Estado, com o percentual de 4,5% a.a.</t>
  </si>
  <si>
    <t>d) índice de Legislação significa o percentual de aumento de alíquota em relação ao ano anterior.</t>
  </si>
  <si>
    <t>Projeção do  PIB  (2010 a 2015) conforme LDO 2013 do Estado RS e  o índice de Inflação – IPCA (2013 a 2015) utilizado pela União na elaboração de sua LDO para 2013:</t>
  </si>
  <si>
    <t>BASE PIB / RS – 2009 a 2015</t>
  </si>
  <si>
    <r>
      <t>2010 –</t>
    </r>
    <r>
      <rPr>
        <sz val="10"/>
        <rFont val="Arial"/>
        <family val="2"/>
      </rPr>
      <t xml:space="preserve"> R$ 237.859.000.000,00</t>
    </r>
  </si>
  <si>
    <r>
      <t>2011 –</t>
    </r>
    <r>
      <rPr>
        <sz val="10"/>
        <rFont val="Arial"/>
        <family val="2"/>
      </rPr>
      <t xml:space="preserve"> R$ 264.808.000.000,00</t>
    </r>
  </si>
  <si>
    <r>
      <t>2012 –</t>
    </r>
    <r>
      <rPr>
        <sz val="10"/>
        <rFont val="Arial"/>
        <family val="2"/>
      </rPr>
      <t xml:space="preserve"> R$ 291.925.000.000,00</t>
    </r>
  </si>
  <si>
    <r>
      <t xml:space="preserve">2013 – </t>
    </r>
    <r>
      <rPr>
        <sz val="10"/>
        <rFont val="Arial"/>
        <family val="2"/>
      </rPr>
      <t>R$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332.863.000.000,00</t>
    </r>
  </si>
  <si>
    <r>
      <t xml:space="preserve">2014 – </t>
    </r>
    <r>
      <rPr>
        <sz val="10"/>
        <rFont val="Arial"/>
        <family val="2"/>
      </rPr>
      <t>R$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366.973.000.000,00</t>
    </r>
  </si>
  <si>
    <r>
      <t xml:space="preserve">2015 - </t>
    </r>
    <r>
      <rPr>
        <sz val="10"/>
        <rFont val="Arial"/>
        <family val="2"/>
      </rPr>
      <t>R$ 404.579.000,000,00</t>
    </r>
  </si>
  <si>
    <t>Inflação - IPCA (2011 a 2015)</t>
  </si>
  <si>
    <r>
      <t>2011 -</t>
    </r>
    <r>
      <rPr>
        <sz val="10"/>
        <rFont val="Arial"/>
        <family val="2"/>
      </rPr>
      <t xml:space="preserve"> 5%</t>
    </r>
  </si>
  <si>
    <r>
      <t>2012 –</t>
    </r>
    <r>
      <rPr>
        <sz val="10"/>
        <rFont val="Arial"/>
        <family val="2"/>
      </rPr>
      <t xml:space="preserve"> 4,5%</t>
    </r>
  </si>
  <si>
    <r>
      <t xml:space="preserve">2013 – </t>
    </r>
    <r>
      <rPr>
        <sz val="10"/>
        <rFont val="Arial"/>
        <family val="2"/>
      </rPr>
      <t>4,5%</t>
    </r>
  </si>
  <si>
    <r>
      <t xml:space="preserve">2014 - </t>
    </r>
    <r>
      <rPr>
        <sz val="10"/>
        <rFont val="Arial"/>
        <family val="2"/>
      </rPr>
      <t>4,5%</t>
    </r>
  </si>
  <si>
    <r>
      <t>2015 -</t>
    </r>
    <r>
      <rPr>
        <sz val="10"/>
        <rFont val="Times New Roman"/>
        <family val="1"/>
      </rPr>
      <t xml:space="preserve">  4,5%</t>
    </r>
  </si>
  <si>
    <r>
      <t>Fonte:</t>
    </r>
    <r>
      <rPr>
        <sz val="10"/>
        <color indexed="8"/>
        <rFont val="Times New Roman"/>
        <family val="1"/>
      </rPr>
      <t> Secretaria de Planejamento e Gestão do Estado do Rio Grande do Sul</t>
    </r>
  </si>
  <si>
    <t xml:space="preserve">             Fundação de Economia e Estatística do Rio Grande do Sul - FEE</t>
  </si>
  <si>
    <t xml:space="preserve">             LDO 2013 - União</t>
  </si>
  <si>
    <t xml:space="preserve">            Secretaria Administração, Planejamento e Fazenda de Boa Vista do Cadeado.</t>
  </si>
  <si>
    <t>2014/2017</t>
  </si>
  <si>
    <t>OUTRAS TRANSF. DA UNIÃO</t>
  </si>
  <si>
    <t>DEDUÇÕES FUNDEB</t>
  </si>
  <si>
    <t>TOTAL GERAL TEMATICO + GESTÃO</t>
  </si>
  <si>
    <t>Melhoria na qualidade da qualidade da segurança</t>
  </si>
  <si>
    <t>Promoção da melhoria arrecadação</t>
  </si>
  <si>
    <t>Incentivo a melhoria na arrecadação mais 5%</t>
  </si>
  <si>
    <t>Desenvolver ações de promoção, prevenção e reabilitação de usuários do SUS.</t>
  </si>
  <si>
    <t>Procurar qualificar os servidores municipais e conselheiros</t>
  </si>
  <si>
    <t>Percentual de pessoas qualificadas</t>
  </si>
  <si>
    <t>Aumentar  em 10% o número de pessoas qualificadas</t>
  </si>
  <si>
    <t>Aumentar ações, para que saúde tenha um melhor reaparelhamento.</t>
  </si>
  <si>
    <t>Antender as crianças e adolescentes em seus direitos.</t>
  </si>
  <si>
    <t>Melhor a qualidade de educação no munícipio</t>
  </si>
  <si>
    <t>Atender famílias com qualidade na educação infantil, melhorando o serviço prestado.</t>
  </si>
  <si>
    <t>Taxa</t>
  </si>
  <si>
    <t>Melhor a qualidade do ensino infantil, buscando elevar a frequência escolar, além de qualificar os profissionais e melhorar as estruturas.</t>
  </si>
  <si>
    <t>Atender a comunidade local, na questão do ensino médio diurno e noturno para que seja realizado o aperfeiçoamente necessário e estejam prontos para mercado competitivo.</t>
  </si>
  <si>
    <t>Atender a comunidade possibilitando a frequentar o ensino superior</t>
  </si>
  <si>
    <t>com ações de frequentar cursos profissionalizantes estará melhor preparado para mercado de trabalho.</t>
  </si>
  <si>
    <t>Apresentar a comunidade a cultura e o saber de teatros, melhores acesso a biblioteca, rádio comunitária, entre outros.</t>
  </si>
  <si>
    <t>Estimular a prática de esporte através de atividades e campeonatos promovendo integração entre as comunidades.</t>
  </si>
  <si>
    <t>Desenvolver e ampliar ações para que o município desenvolva a atividade leiteira</t>
  </si>
  <si>
    <t>Dar assistência técnica como forma de aumentar a produção primária no município.</t>
  </si>
  <si>
    <t>Manter equipe de patrulha agricola que atenda as necessidades dos produtores.</t>
  </si>
  <si>
    <t>Promover ações para ajudar famílias que estejam necessitadas caso ocorra interperes clímaticas.</t>
  </si>
  <si>
    <t>Despetar o município para o turismo</t>
  </si>
  <si>
    <t>Manter ações para de limpeza, iluminação, questão ligadas a praças embelezamento do município.</t>
  </si>
  <si>
    <t>Construção e reformas de pontes, pontilhões e assemelhados</t>
  </si>
  <si>
    <t>Mellhorar a pavimentação de vias urbanas e ruais, identificação do trânsito, reformar e construir novas pontos de acesso, para escoamento da produção do município.</t>
  </si>
  <si>
    <t>Manter a rede de água urbana</t>
  </si>
  <si>
    <t>Ampliar e revitalizar a rede de água urbana</t>
  </si>
  <si>
    <t>Ampliar e revitalizar a rede de  àgua rural</t>
  </si>
  <si>
    <t>Melhoria da qualidade na coleta de residuos sólidos</t>
  </si>
  <si>
    <t>Aumentar o número de pessoas atentidas</t>
  </si>
  <si>
    <t>Estado</t>
  </si>
  <si>
    <t>Melhoria na arrecadação em 3%</t>
  </si>
  <si>
    <t>Educação Fiscal</t>
  </si>
  <si>
    <t>Combate as drogas</t>
  </si>
  <si>
    <t>Melhor o acesso com um trabalho humanizado e qualificando a atenção básica</t>
  </si>
  <si>
    <t>Redução do número de consultas</t>
  </si>
  <si>
    <t>curativas</t>
  </si>
  <si>
    <t>Redução do número de consultas curativas</t>
  </si>
  <si>
    <t>Ações do Consorcio Comaja na média e alta complexidade</t>
  </si>
  <si>
    <t>Ações do Consoricio Cisa na média e alta complexidade</t>
  </si>
  <si>
    <t>1-Redução nº de internações</t>
  </si>
  <si>
    <t>Redução do número de internações</t>
  </si>
  <si>
    <t>Ações do consórcio Cisa em farmácia</t>
  </si>
  <si>
    <t>Ações do consórcio Comaja em famácia</t>
  </si>
  <si>
    <t xml:space="preserve">Taxa de pacientes na medicação </t>
  </si>
  <si>
    <t>básica</t>
  </si>
  <si>
    <t>Garandia o acesso dos medicamentos da básica aos usúarios do SUS dentro das possibilidades atender a média e alta complexidade</t>
  </si>
  <si>
    <t>Garantir a qualidade de vidaa da população mantendo uma vigilância constantes em todos os programas executados.</t>
  </si>
  <si>
    <t>1 -Taxa de vacinação</t>
  </si>
  <si>
    <t>2 -Nº de inspeções realizadas</t>
  </si>
  <si>
    <t>3 -Nº de analise de água</t>
  </si>
  <si>
    <t>1 - Ampliar a taxa de vacinação em 2%</t>
  </si>
  <si>
    <t>2 - Aumentar o número de vacinação em mais 10 (dez)</t>
  </si>
  <si>
    <t>Reformar e ampliar posto de saúde</t>
  </si>
  <si>
    <t>Diminuição de famílias vulnaribidade social, promover a integração das pessoas ao mercado de trabalho. Atender as emergências no que tange ao suprimento das necessidades básicas da pessoa e da comunidade, quebrando o ciclo da pobreza</t>
  </si>
  <si>
    <t>Realizar terrapia ocopacional, orientar as atividades para melhor qualidade de vida, organizar os espaços para melhor idade de recreação, discussão, aprendizagem, entre outros.</t>
  </si>
  <si>
    <t>Melhor a qualidade das moradias para as famílias</t>
  </si>
  <si>
    <t>Reformas de moradias urbanas</t>
  </si>
  <si>
    <t>Reformas de moradias rurais</t>
  </si>
  <si>
    <t>Aumentar em 3% as famílias atendidas</t>
  </si>
  <si>
    <t>Melhor  qualidade de água, esgoto e outros.</t>
  </si>
  <si>
    <t>Ações de Consorcio Cisa no Saneamento Básico</t>
  </si>
  <si>
    <t>Ações de Consorcio Comaja no Saneamento Básico</t>
  </si>
  <si>
    <t>Ações de Consorcio Cisa com residuos sólidos</t>
  </si>
  <si>
    <t>Ações de Consorcio Comaja com residuos sólidos</t>
  </si>
  <si>
    <t>Ampliar e estruturar escolas</t>
  </si>
  <si>
    <t>Qualificação de Recursos Humanos</t>
  </si>
  <si>
    <t>Número de alunos</t>
  </si>
  <si>
    <t>Aumentar em 20 alunos</t>
  </si>
  <si>
    <t>Número de Alunos</t>
  </si>
  <si>
    <t>Ampliar e estruturar escolas da educação infantil</t>
  </si>
  <si>
    <t>Ampliar mais 15% da população na cultura</t>
  </si>
  <si>
    <t>O ESPORTE E O LAZER É VIDA</t>
  </si>
  <si>
    <t>Ampliar mais 10% da população no esporte e o lazer</t>
  </si>
  <si>
    <t>Viagens para recreação e lazer</t>
  </si>
  <si>
    <t>Promover ações para combate a seca nas pequenas propriedades para redução de perdas quando da estiagems ocorer, entre outras ações.</t>
  </si>
  <si>
    <t>Calçando a mangueira</t>
  </si>
  <si>
    <t>Firmar convênios com Universidades</t>
  </si>
  <si>
    <t>Firmar convênios com Estado do RS</t>
  </si>
  <si>
    <t xml:space="preserve">Firmar convênios com Universidades </t>
  </si>
  <si>
    <t>Incentivar o cooperativismo</t>
  </si>
  <si>
    <t>Ampliar o taxa de produtores atentidos em 12%</t>
  </si>
  <si>
    <t>Firmar convênios com universidades</t>
  </si>
  <si>
    <t>Firmar convênios com estado</t>
  </si>
  <si>
    <t>Firmar convênios com Ministério</t>
  </si>
  <si>
    <t>Gabinete do Prefeito</t>
  </si>
  <si>
    <t>Atender o maior número de famílias em situação de emergência</t>
  </si>
  <si>
    <t>Ações do Cónsorcio Rotas das Terras</t>
  </si>
  <si>
    <t>Manutenção das ações do parque eTurismo</t>
  </si>
  <si>
    <t>Promover ações ecologicas, de médio e longo prazo, para a prevenção do meio ambiente.</t>
  </si>
  <si>
    <t>A melhoria da falta de emprego e renda, devido a monocultura da soja e falta de parque industrial para diversificação das atividades.</t>
  </si>
  <si>
    <t xml:space="preserve">Aquisição de equipamento e material permanente </t>
  </si>
  <si>
    <t xml:space="preserve">Ampliação e estruturação de praças </t>
  </si>
  <si>
    <t>Pavimentação de passeios e acessos</t>
  </si>
  <si>
    <t>a) Para a projeção da receita foram utilizados os resultados dos últimos 3 exercícios. Entretanto, havendo previsão de valores mais confiáveis deve-se adotar esta previsão, considerando que haverá modificação quando orçamento  encaminhado.</t>
  </si>
  <si>
    <t>e) as receitas de transferências do sus e programas do estado foram considerado os valores dos últimos 3 anos, e projetado para o exercício de 2013, para os exercícios futuros foram considerados a taxa de crescimento de 4,5% a.a.</t>
  </si>
  <si>
    <t>VALOR</t>
  </si>
  <si>
    <t>3 - Aumentar o número de analise em mais 3 (três)</t>
  </si>
  <si>
    <t>Merenda escolar para  creche</t>
  </si>
  <si>
    <t>Aquisição de material e equipamento para esporte e lazer</t>
  </si>
  <si>
    <t>CADEADO MONITORADO</t>
  </si>
  <si>
    <t>ASSISTÊNCIA FARMACÊUTICA</t>
  </si>
  <si>
    <t>Atividades da Assistência Farmacêutica</t>
  </si>
  <si>
    <t>VIGILÂNCIA EM SAÚDE</t>
  </si>
  <si>
    <t>Adquirir, construir, para melhorar os investimentos de infraestratura na área de saúde</t>
  </si>
  <si>
    <t>Possibilitar terapia ocupacional, para reiserção no mercado de trabalho, inclusão das pessos nas diversas deficiências e suas famílias de vulnerabilidade. Encaminhar as demandas e seus direitos, prestar informação entre outras ações.</t>
  </si>
  <si>
    <t>Secretaria Municipal do Meio Ambiente, Industria, Comércio e Turismo</t>
  </si>
  <si>
    <t>CRECHE NA COMUNIDADE</t>
  </si>
  <si>
    <t>EXTENSÃO RURAL A PRODUTORES</t>
  </si>
  <si>
    <t>Assistência Técnica e extensão rural</t>
  </si>
  <si>
    <t>Desenvolvimento da fruticultura, apicultura e hortigranjeiro</t>
  </si>
  <si>
    <t>Firmar convênos com o Estado</t>
  </si>
  <si>
    <t>Aquisição de equipamento e material permanente na extensão rural</t>
  </si>
  <si>
    <t>MEIO AMBIENTE SUSTENTÁVEL</t>
  </si>
  <si>
    <t>Secretaria Municipal de Meio Ambiente, Indústria, Comércio e Turismo</t>
  </si>
  <si>
    <t xml:space="preserve">DESENVOLVIMENTO ECONÔMICO E QUALIFICAÇÃO </t>
  </si>
  <si>
    <t>Cursos de capacitação para industria e agroindustria</t>
  </si>
  <si>
    <t>2-Maior aderência ao tramento/reduzindo internações</t>
  </si>
  <si>
    <t>paciêntes</t>
  </si>
  <si>
    <t>Aumentor o número de pacientes em aderência</t>
  </si>
</sst>
</file>

<file path=xl/styles.xml><?xml version="1.0" encoding="utf-8"?>
<styleSheet xmlns="http://schemas.openxmlformats.org/spreadsheetml/2006/main">
  <numFmts count="2">
    <numFmt numFmtId="44" formatCode="_(&quot;R$ &quot;* #,##0.00_);_(&quot;R$ &quot;* \(#,##0.00\);_(&quot;R$ &quot;* &quot;-&quot;??_);_(@_)"/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7"/>
      <color rgb="FFFFFFFF"/>
      <name val="Times New Roman"/>
      <family val="1"/>
    </font>
    <font>
      <b/>
      <sz val="11"/>
      <color rgb="FF000000"/>
      <name val="Arial"/>
      <family val="2"/>
    </font>
    <font>
      <u/>
      <sz val="11"/>
      <color theme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u/>
      <sz val="10"/>
      <name val="Arial"/>
      <family val="2"/>
    </font>
    <font>
      <sz val="10"/>
      <color theme="3" tint="0.39997558519241921"/>
      <name val="Arial"/>
      <family val="2"/>
    </font>
    <font>
      <b/>
      <sz val="10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indexed="64"/>
      </left>
      <right/>
      <top style="medium">
        <color rgb="FFFFFFFF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8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/>
    <xf numFmtId="0" fontId="2" fillId="0" borderId="10" xfId="0" applyFont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49" fontId="2" fillId="0" borderId="9" xfId="0" applyNumberFormat="1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43" fontId="0" fillId="0" borderId="0" xfId="0" applyNumberFormat="1"/>
    <xf numFmtId="3" fontId="8" fillId="0" borderId="0" xfId="0" applyNumberFormat="1" applyFont="1" applyAlignment="1">
      <alignment horizontal="center"/>
    </xf>
    <xf numFmtId="0" fontId="9" fillId="4" borderId="29" xfId="0" applyFont="1" applyFill="1" applyBorder="1"/>
    <xf numFmtId="38" fontId="10" fillId="4" borderId="30" xfId="0" applyNumberFormat="1" applyFont="1" applyFill="1" applyBorder="1"/>
    <xf numFmtId="0" fontId="10" fillId="4" borderId="28" xfId="0" applyFont="1" applyFill="1" applyBorder="1"/>
    <xf numFmtId="38" fontId="10" fillId="4" borderId="36" xfId="0" applyNumberFormat="1" applyFont="1" applyFill="1" applyBorder="1"/>
    <xf numFmtId="49" fontId="12" fillId="4" borderId="37" xfId="0" applyNumberFormat="1" applyFont="1" applyFill="1" applyBorder="1" applyAlignment="1">
      <alignment horizontal="right"/>
    </xf>
    <xf numFmtId="0" fontId="12" fillId="4" borderId="38" xfId="0" applyFont="1" applyFill="1" applyBorder="1"/>
    <xf numFmtId="0" fontId="12" fillId="4" borderId="37" xfId="0" applyFont="1" applyFill="1" applyBorder="1"/>
    <xf numFmtId="38" fontId="12" fillId="4" borderId="38" xfId="0" applyNumberFormat="1" applyFont="1" applyFill="1" applyBorder="1"/>
    <xf numFmtId="0" fontId="10" fillId="4" borderId="37" xfId="0" applyFont="1" applyFill="1" applyBorder="1"/>
    <xf numFmtId="0" fontId="10" fillId="4" borderId="38" xfId="0" applyFont="1" applyFill="1" applyBorder="1"/>
    <xf numFmtId="0" fontId="13" fillId="0" borderId="0" xfId="0" applyFont="1"/>
    <xf numFmtId="0" fontId="11" fillId="4" borderId="38" xfId="0" applyFont="1" applyFill="1" applyBorder="1"/>
    <xf numFmtId="0" fontId="11" fillId="4" borderId="37" xfId="0" applyFont="1" applyFill="1" applyBorder="1"/>
    <xf numFmtId="3" fontId="14" fillId="0" borderId="0" xfId="0" applyNumberFormat="1" applyFont="1" applyAlignment="1">
      <alignment horizontal="left"/>
    </xf>
    <xf numFmtId="0" fontId="15" fillId="0" borderId="0" xfId="0" applyFont="1"/>
    <xf numFmtId="43" fontId="15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/>
    <xf numFmtId="0" fontId="18" fillId="0" borderId="0" xfId="0" applyFont="1" applyAlignment="1">
      <alignment horizontal="justify"/>
    </xf>
    <xf numFmtId="0" fontId="9" fillId="0" borderId="0" xfId="0" applyFont="1"/>
    <xf numFmtId="0" fontId="18" fillId="0" borderId="0" xfId="0" applyFont="1"/>
    <xf numFmtId="0" fontId="20" fillId="0" borderId="0" xfId="0" applyFont="1"/>
    <xf numFmtId="0" fontId="12" fillId="0" borderId="0" xfId="0" applyFont="1"/>
    <xf numFmtId="0" fontId="21" fillId="0" borderId="0" xfId="0" applyFont="1" applyAlignment="1"/>
    <xf numFmtId="0" fontId="21" fillId="0" borderId="0" xfId="0" applyFont="1" applyAlignment="1">
      <alignment wrapText="1"/>
    </xf>
    <xf numFmtId="0" fontId="17" fillId="0" borderId="0" xfId="0" applyFont="1" applyAlignment="1">
      <alignment horizontal="justify"/>
    </xf>
    <xf numFmtId="3" fontId="19" fillId="0" borderId="0" xfId="0" applyNumberFormat="1" applyFont="1" applyBorder="1" applyAlignment="1">
      <alignment horizontal="center" wrapText="1"/>
    </xf>
    <xf numFmtId="49" fontId="11" fillId="4" borderId="30" xfId="0" applyNumberFormat="1" applyFont="1" applyFill="1" applyBorder="1" applyAlignment="1">
      <alignment horizontal="right"/>
    </xf>
    <xf numFmtId="0" fontId="9" fillId="4" borderId="31" xfId="0" applyFont="1" applyFill="1" applyBorder="1" applyAlignment="1"/>
    <xf numFmtId="0" fontId="2" fillId="0" borderId="30" xfId="0" applyFont="1" applyFill="1" applyBorder="1" applyAlignment="1">
      <alignment vertical="top" wrapText="1"/>
    </xf>
    <xf numFmtId="0" fontId="0" fillId="0" borderId="28" xfId="0" applyBorder="1"/>
    <xf numFmtId="49" fontId="2" fillId="0" borderId="40" xfId="0" applyNumberFormat="1" applyFont="1" applyBorder="1" applyAlignment="1">
      <alignment vertical="top" wrapText="1"/>
    </xf>
    <xf numFmtId="0" fontId="2" fillId="0" borderId="39" xfId="0" applyFont="1" applyBorder="1"/>
    <xf numFmtId="0" fontId="0" fillId="0" borderId="35" xfId="0" applyBorder="1"/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2" fillId="0" borderId="20" xfId="0" applyFont="1" applyBorder="1" applyAlignment="1">
      <alignment vertical="top" wrapText="1"/>
    </xf>
    <xf numFmtId="10" fontId="2" fillId="0" borderId="18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44" fontId="0" fillId="0" borderId="28" xfId="0" applyNumberFormat="1" applyBorder="1"/>
    <xf numFmtId="44" fontId="2" fillId="0" borderId="17" xfId="2" applyFont="1" applyBorder="1" applyAlignment="1">
      <alignment horizontal="right" vertical="top" wrapText="1"/>
    </xf>
    <xf numFmtId="44" fontId="0" fillId="0" borderId="0" xfId="2" applyFont="1"/>
    <xf numFmtId="44" fontId="2" fillId="0" borderId="10" xfId="2" applyFont="1" applyBorder="1" applyAlignment="1">
      <alignment vertical="top" wrapText="1"/>
    </xf>
    <xf numFmtId="44" fontId="2" fillId="0" borderId="41" xfId="2" applyFont="1" applyBorder="1" applyAlignment="1">
      <alignment vertical="top" wrapText="1"/>
    </xf>
    <xf numFmtId="44" fontId="0" fillId="0" borderId="39" xfId="2" applyFont="1" applyBorder="1"/>
    <xf numFmtId="44" fontId="0" fillId="0" borderId="35" xfId="2" applyFont="1" applyBorder="1"/>
    <xf numFmtId="44" fontId="2" fillId="0" borderId="28" xfId="2" applyFont="1" applyBorder="1"/>
    <xf numFmtId="44" fontId="11" fillId="0" borderId="38" xfId="2" applyFont="1" applyFill="1" applyBorder="1"/>
    <xf numFmtId="44" fontId="10" fillId="0" borderId="38" xfId="2" applyFont="1" applyFill="1" applyBorder="1"/>
    <xf numFmtId="44" fontId="9" fillId="0" borderId="38" xfId="2" applyFont="1" applyFill="1" applyBorder="1"/>
    <xf numFmtId="44" fontId="12" fillId="0" borderId="38" xfId="2" applyFont="1" applyFill="1" applyBorder="1"/>
    <xf numFmtId="44" fontId="11" fillId="4" borderId="31" xfId="2" applyFont="1" applyFill="1" applyBorder="1"/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49" fontId="9" fillId="4" borderId="37" xfId="0" applyNumberFormat="1" applyFont="1" applyFill="1" applyBorder="1" applyAlignment="1">
      <alignment horizontal="left"/>
    </xf>
    <xf numFmtId="49" fontId="9" fillId="4" borderId="38" xfId="0" applyNumberFormat="1" applyFont="1" applyFill="1" applyBorder="1" applyAlignment="1">
      <alignment horizontal="left"/>
    </xf>
    <xf numFmtId="0" fontId="11" fillId="4" borderId="37" xfId="0" applyFont="1" applyFill="1" applyBorder="1" applyAlignment="1">
      <alignment horizontal="left"/>
    </xf>
    <xf numFmtId="0" fontId="11" fillId="4" borderId="38" xfId="0" applyFont="1" applyFill="1" applyBorder="1" applyAlignment="1">
      <alignment horizontal="left"/>
    </xf>
    <xf numFmtId="0" fontId="17" fillId="0" borderId="0" xfId="0" applyFont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Alignment="1">
      <alignment horizontal="left" vertical="top" wrapText="1"/>
    </xf>
    <xf numFmtId="0" fontId="9" fillId="4" borderId="32" xfId="0" applyFont="1" applyFill="1" applyBorder="1" applyAlignment="1">
      <alignment horizontal="left"/>
    </xf>
    <xf numFmtId="0" fontId="9" fillId="4" borderId="33" xfId="0" applyFont="1" applyFill="1" applyBorder="1" applyAlignment="1">
      <alignment horizontal="left"/>
    </xf>
    <xf numFmtId="0" fontId="9" fillId="4" borderId="34" xfId="0" applyFont="1" applyFill="1" applyBorder="1" applyAlignment="1">
      <alignment horizontal="left"/>
    </xf>
    <xf numFmtId="0" fontId="9" fillId="4" borderId="36" xfId="0" applyFont="1" applyFill="1" applyBorder="1" applyAlignment="1">
      <alignment horizontal="left"/>
    </xf>
    <xf numFmtId="10" fontId="2" fillId="0" borderId="18" xfId="0" applyNumberFormat="1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3" borderId="18" xfId="0" applyFont="1" applyFill="1" applyBorder="1" applyAlignment="1">
      <alignment vertical="top" wrapText="1"/>
    </xf>
    <xf numFmtId="0" fontId="2" fillId="3" borderId="19" xfId="0" applyFont="1" applyFill="1" applyBorder="1" applyAlignment="1">
      <alignment vertical="top" wrapText="1"/>
    </xf>
    <xf numFmtId="0" fontId="2" fillId="3" borderId="20" xfId="0" applyFont="1" applyFill="1" applyBorder="1" applyAlignment="1">
      <alignment vertical="top" wrapText="1"/>
    </xf>
    <xf numFmtId="0" fontId="7" fillId="3" borderId="18" xfId="1" applyFill="1" applyBorder="1" applyAlignment="1" applyProtection="1">
      <alignment vertical="top" wrapText="1"/>
    </xf>
    <xf numFmtId="0" fontId="7" fillId="3" borderId="19" xfId="1" applyFill="1" applyBorder="1" applyAlignment="1" applyProtection="1">
      <alignment vertical="top" wrapText="1"/>
    </xf>
    <xf numFmtId="0" fontId="7" fillId="3" borderId="20" xfId="1" applyFill="1" applyBorder="1" applyAlignment="1" applyProtection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3" borderId="21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24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 vertical="top" wrapText="1"/>
    </xf>
    <xf numFmtId="14" fontId="2" fillId="0" borderId="18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horizontal="right" vertical="top" wrapText="1"/>
    </xf>
    <xf numFmtId="49" fontId="2" fillId="0" borderId="20" xfId="0" applyNumberFormat="1" applyFont="1" applyBorder="1" applyAlignment="1">
      <alignment horizontal="right" vertical="top" wrapText="1"/>
    </xf>
    <xf numFmtId="14" fontId="2" fillId="0" borderId="18" xfId="0" applyNumberFormat="1" applyFont="1" applyBorder="1" applyAlignment="1">
      <alignment horizontal="center" vertical="top" wrapText="1"/>
    </xf>
    <xf numFmtId="9" fontId="2" fillId="0" borderId="18" xfId="0" applyNumberFormat="1" applyFont="1" applyBorder="1" applyAlignment="1">
      <alignment vertical="top" wrapText="1"/>
    </xf>
    <xf numFmtId="9" fontId="2" fillId="0" borderId="20" xfId="0" applyNumberFormat="1" applyFont="1" applyBorder="1" applyAlignment="1">
      <alignment vertical="top" wrapText="1"/>
    </xf>
    <xf numFmtId="14" fontId="2" fillId="0" borderId="20" xfId="0" applyNumberFormat="1" applyFont="1" applyBorder="1" applyAlignment="1">
      <alignment horizontal="center" vertical="top" wrapText="1"/>
    </xf>
    <xf numFmtId="1" fontId="2" fillId="0" borderId="18" xfId="0" applyNumberFormat="1" applyFont="1" applyBorder="1" applyAlignment="1">
      <alignment vertical="top" wrapText="1"/>
    </xf>
    <xf numFmtId="1" fontId="2" fillId="0" borderId="20" xfId="0" applyNumberFormat="1" applyFont="1" applyBorder="1" applyAlignment="1">
      <alignment vertical="top" wrapText="1"/>
    </xf>
    <xf numFmtId="14" fontId="2" fillId="0" borderId="20" xfId="0" applyNumberFormat="1" applyFont="1" applyBorder="1" applyAlignment="1">
      <alignment vertical="top" wrapText="1"/>
    </xf>
    <xf numFmtId="2" fontId="2" fillId="0" borderId="18" xfId="0" applyNumberFormat="1" applyFont="1" applyBorder="1" applyAlignment="1">
      <alignment vertical="top" wrapText="1"/>
    </xf>
    <xf numFmtId="2" fontId="2" fillId="0" borderId="20" xfId="0" applyNumberFormat="1" applyFont="1" applyBorder="1" applyAlignment="1">
      <alignment vertical="top" wrapText="1"/>
    </xf>
    <xf numFmtId="0" fontId="2" fillId="0" borderId="18" xfId="2" applyNumberFormat="1" applyFont="1" applyBorder="1" applyAlignment="1">
      <alignment vertical="top" wrapText="1"/>
    </xf>
    <xf numFmtId="0" fontId="2" fillId="0" borderId="20" xfId="2" applyNumberFormat="1" applyFont="1" applyBorder="1" applyAlignment="1">
      <alignment vertical="top" wrapText="1"/>
    </xf>
    <xf numFmtId="9" fontId="2" fillId="0" borderId="18" xfId="3" applyFont="1" applyBorder="1" applyAlignment="1">
      <alignment vertical="top" wrapText="1"/>
    </xf>
    <xf numFmtId="9" fontId="2" fillId="0" borderId="20" xfId="3" applyFont="1" applyBorder="1" applyAlignment="1">
      <alignment vertical="top" wrapText="1"/>
    </xf>
    <xf numFmtId="9" fontId="2" fillId="0" borderId="18" xfId="3" applyNumberFormat="1" applyFont="1" applyBorder="1" applyAlignment="1">
      <alignment vertical="top" wrapText="1"/>
    </xf>
    <xf numFmtId="9" fontId="2" fillId="0" borderId="20" xfId="3" applyNumberFormat="1" applyFont="1" applyBorder="1" applyAlignment="1">
      <alignment vertical="top" wrapText="1"/>
    </xf>
    <xf numFmtId="0" fontId="4" fillId="2" borderId="26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top" wrapText="1"/>
    </xf>
  </cellXfs>
  <cellStyles count="4">
    <cellStyle name="Hyperlink" xfId="1" builtinId="8"/>
    <cellStyle name="Moeda" xfId="2" builtinId="4"/>
    <cellStyle name="Normal" xfId="0" builtinId="0"/>
    <cellStyle name="Porcentagem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428625</xdr:colOff>
      <xdr:row>1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1085850" y="504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428625</xdr:colOff>
      <xdr:row>1</xdr:row>
      <xdr:rowOff>0</xdr:rowOff>
    </xdr:from>
    <xdr:ext cx="184731" cy="264560"/>
    <xdr:sp macro="" textlink="">
      <xdr:nvSpPr>
        <xdr:cNvPr id="3" name="CaixaDeTexto 2"/>
        <xdr:cNvSpPr txBox="1"/>
      </xdr:nvSpPr>
      <xdr:spPr>
        <a:xfrm>
          <a:off x="1085850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9"/>
  <sheetViews>
    <sheetView view="pageLayout" topLeftCell="A49" workbookViewId="0">
      <selection activeCell="C6" sqref="C6:C39"/>
    </sheetView>
  </sheetViews>
  <sheetFormatPr defaultRowHeight="15"/>
  <cols>
    <col min="2" max="2" width="44.28515625" customWidth="1"/>
    <col min="3" max="3" width="22.7109375" customWidth="1"/>
  </cols>
  <sheetData>
    <row r="2" spans="1:3" ht="15.75">
      <c r="A2" s="34" t="s">
        <v>273</v>
      </c>
      <c r="B2" s="34"/>
      <c r="C2" s="20"/>
    </row>
    <row r="3" spans="1:3">
      <c r="A3" s="21"/>
      <c r="B3" s="50" t="s">
        <v>274</v>
      </c>
      <c r="C3" s="49" t="s">
        <v>296</v>
      </c>
    </row>
    <row r="4" spans="1:3">
      <c r="A4" s="88" t="s">
        <v>238</v>
      </c>
      <c r="B4" s="89"/>
      <c r="C4" s="22"/>
    </row>
    <row r="5" spans="1:3">
      <c r="A5" s="90"/>
      <c r="B5" s="91"/>
      <c r="C5" s="24" t="s">
        <v>397</v>
      </c>
    </row>
    <row r="6" spans="1:3">
      <c r="A6" s="81" t="s">
        <v>239</v>
      </c>
      <c r="B6" s="82"/>
      <c r="C6" s="73">
        <f>SUM(C7:C9)</f>
        <v>2580000</v>
      </c>
    </row>
    <row r="7" spans="1:3">
      <c r="A7" s="25"/>
      <c r="B7" s="26" t="s">
        <v>240</v>
      </c>
      <c r="C7" s="74">
        <v>2500000</v>
      </c>
    </row>
    <row r="8" spans="1:3">
      <c r="A8" s="25"/>
      <c r="B8" s="26" t="s">
        <v>241</v>
      </c>
      <c r="C8" s="74">
        <v>30000</v>
      </c>
    </row>
    <row r="9" spans="1:3">
      <c r="A9" s="25"/>
      <c r="B9" s="26" t="s">
        <v>242</v>
      </c>
      <c r="C9" s="74">
        <v>50000</v>
      </c>
    </row>
    <row r="10" spans="1:3">
      <c r="A10" s="81" t="s">
        <v>243</v>
      </c>
      <c r="B10" s="82"/>
      <c r="C10" s="73">
        <f>C11</f>
        <v>500000</v>
      </c>
    </row>
    <row r="11" spans="1:3">
      <c r="A11" s="25"/>
      <c r="B11" s="26" t="s">
        <v>244</v>
      </c>
      <c r="C11" s="74">
        <v>500000</v>
      </c>
    </row>
    <row r="12" spans="1:3">
      <c r="A12" s="81" t="s">
        <v>245</v>
      </c>
      <c r="B12" s="82"/>
      <c r="C12" s="73">
        <f>SUM(C13:C15)</f>
        <v>410000</v>
      </c>
    </row>
    <row r="13" spans="1:3">
      <c r="A13" s="27"/>
      <c r="B13" s="26" t="s">
        <v>246</v>
      </c>
      <c r="C13" s="74">
        <v>20000</v>
      </c>
    </row>
    <row r="14" spans="1:3">
      <c r="A14" s="27"/>
      <c r="B14" s="26" t="s">
        <v>247</v>
      </c>
      <c r="C14" s="74">
        <v>330000</v>
      </c>
    </row>
    <row r="15" spans="1:3">
      <c r="A15" s="27"/>
      <c r="B15" s="26" t="s">
        <v>248</v>
      </c>
      <c r="C15" s="74">
        <v>60000</v>
      </c>
    </row>
    <row r="16" spans="1:3">
      <c r="A16" s="81" t="s">
        <v>249</v>
      </c>
      <c r="B16" s="82"/>
      <c r="C16" s="73">
        <f>C17+C26+C33+C36</f>
        <v>49450000</v>
      </c>
    </row>
    <row r="17" spans="1:3">
      <c r="A17" s="81" t="s">
        <v>250</v>
      </c>
      <c r="B17" s="82"/>
      <c r="C17" s="75">
        <f>SUM(C18:C25)</f>
        <v>22710000</v>
      </c>
    </row>
    <row r="18" spans="1:3">
      <c r="A18" s="27"/>
      <c r="B18" s="28" t="s">
        <v>251</v>
      </c>
      <c r="C18" s="76">
        <f>5300000+60000+6200000+6500000</f>
        <v>18060000</v>
      </c>
    </row>
    <row r="19" spans="1:3">
      <c r="A19" s="29"/>
      <c r="B19" s="30" t="s">
        <v>252</v>
      </c>
      <c r="C19" s="74">
        <f>70000+80000+80000+90000</f>
        <v>320000</v>
      </c>
    </row>
    <row r="20" spans="1:3">
      <c r="A20" s="29"/>
      <c r="B20" s="30" t="s">
        <v>253</v>
      </c>
      <c r="C20" s="74">
        <f>70000+80000+80000+80000</f>
        <v>310000</v>
      </c>
    </row>
    <row r="21" spans="1:3">
      <c r="A21" s="29"/>
      <c r="B21" s="30" t="s">
        <v>255</v>
      </c>
      <c r="C21" s="74">
        <f>850000+610000+650000+670000</f>
        <v>2780000</v>
      </c>
    </row>
    <row r="22" spans="1:3">
      <c r="A22" s="29"/>
      <c r="B22" s="30" t="s">
        <v>256</v>
      </c>
      <c r="C22" s="74">
        <f>50000+80000+90000+90000</f>
        <v>310000</v>
      </c>
    </row>
    <row r="23" spans="1:3">
      <c r="A23" s="29"/>
      <c r="B23" s="30" t="s">
        <v>257</v>
      </c>
      <c r="C23" s="74">
        <f>130000+140000+140000+150000</f>
        <v>560000</v>
      </c>
    </row>
    <row r="24" spans="1:3">
      <c r="A24" s="29"/>
      <c r="B24" s="30" t="s">
        <v>254</v>
      </c>
      <c r="C24" s="74">
        <f>50000+60000+60000+60000</f>
        <v>230000</v>
      </c>
    </row>
    <row r="25" spans="1:3">
      <c r="A25" s="29"/>
      <c r="B25" s="30" t="s">
        <v>297</v>
      </c>
      <c r="C25" s="74">
        <f>20000+40000+40000+40000</f>
        <v>140000</v>
      </c>
    </row>
    <row r="26" spans="1:3">
      <c r="A26" s="81" t="s">
        <v>258</v>
      </c>
      <c r="B26" s="82"/>
      <c r="C26" s="73">
        <f>SUM(C27:C32)</f>
        <v>22390000</v>
      </c>
    </row>
    <row r="27" spans="1:3">
      <c r="A27" s="29"/>
      <c r="B27" s="30" t="s">
        <v>259</v>
      </c>
      <c r="C27" s="74">
        <f>4900000+5100000+5300000+5500000</f>
        <v>20800000</v>
      </c>
    </row>
    <row r="28" spans="1:3">
      <c r="A28" s="29"/>
      <c r="B28" s="30" t="s">
        <v>260</v>
      </c>
      <c r="C28" s="74">
        <f>130000+170000+180000+180000</f>
        <v>660000</v>
      </c>
    </row>
    <row r="29" spans="1:3">
      <c r="A29" s="29"/>
      <c r="B29" s="30" t="s">
        <v>261</v>
      </c>
      <c r="C29" s="74">
        <f>100000+110000+100000+120000</f>
        <v>430000</v>
      </c>
    </row>
    <row r="30" spans="1:3">
      <c r="A30" s="29"/>
      <c r="B30" s="30" t="s">
        <v>262</v>
      </c>
      <c r="C30" s="74">
        <f>60000</f>
        <v>60000</v>
      </c>
    </row>
    <row r="31" spans="1:3">
      <c r="A31" s="29"/>
      <c r="B31" s="30" t="s">
        <v>263</v>
      </c>
      <c r="C31" s="74">
        <v>400000</v>
      </c>
    </row>
    <row r="32" spans="1:3">
      <c r="A32" s="29"/>
      <c r="B32" s="30" t="s">
        <v>264</v>
      </c>
      <c r="C32" s="74">
        <v>40000</v>
      </c>
    </row>
    <row r="33" spans="1:3">
      <c r="A33" s="83" t="s">
        <v>265</v>
      </c>
      <c r="B33" s="84"/>
      <c r="C33" s="73">
        <f t="shared" ref="C33" si="0">C34</f>
        <v>4200000</v>
      </c>
    </row>
    <row r="34" spans="1:3">
      <c r="A34" s="29"/>
      <c r="B34" s="30" t="s">
        <v>266</v>
      </c>
      <c r="C34" s="74">
        <v>4200000</v>
      </c>
    </row>
    <row r="35" spans="1:3">
      <c r="A35" s="32" t="s">
        <v>267</v>
      </c>
      <c r="B35" s="32"/>
      <c r="C35" s="73">
        <v>310000</v>
      </c>
    </row>
    <row r="36" spans="1:3">
      <c r="A36" s="33" t="s">
        <v>268</v>
      </c>
      <c r="B36" s="32"/>
      <c r="C36" s="73">
        <v>150000</v>
      </c>
    </row>
    <row r="37" spans="1:3">
      <c r="A37" s="33" t="s">
        <v>269</v>
      </c>
      <c r="B37" s="32"/>
      <c r="C37" s="73">
        <v>150000</v>
      </c>
    </row>
    <row r="38" spans="1:3">
      <c r="A38" s="33" t="s">
        <v>270</v>
      </c>
      <c r="B38" s="32" t="s">
        <v>298</v>
      </c>
      <c r="C38" s="73">
        <f>-9200000</f>
        <v>-9200000</v>
      </c>
    </row>
    <row r="39" spans="1:3">
      <c r="A39" s="23"/>
      <c r="B39" s="23" t="s">
        <v>271</v>
      </c>
      <c r="C39" s="77">
        <f>C6+C10+C12+C16+C37+C38+C35</f>
        <v>44200000</v>
      </c>
    </row>
    <row r="40" spans="1:3" ht="7.5" customHeight="1">
      <c r="A40" s="31"/>
      <c r="B40" s="31"/>
      <c r="C40" s="31"/>
    </row>
    <row r="41" spans="1:3">
      <c r="A41" s="35" t="s">
        <v>272</v>
      </c>
      <c r="B41" s="35"/>
      <c r="C41" s="36"/>
    </row>
    <row r="42" spans="1:3" ht="9.75" customHeight="1">
      <c r="A42" s="35"/>
      <c r="B42" s="35"/>
      <c r="C42" s="35"/>
    </row>
    <row r="43" spans="1:3" ht="42" customHeight="1">
      <c r="A43" s="37"/>
      <c r="B43" s="86" t="s">
        <v>395</v>
      </c>
      <c r="C43" s="86"/>
    </row>
    <row r="44" spans="1:3" ht="30" customHeight="1">
      <c r="A44" s="37"/>
      <c r="B44" s="87" t="s">
        <v>275</v>
      </c>
      <c r="C44" s="87"/>
    </row>
    <row r="45" spans="1:3" ht="30" customHeight="1">
      <c r="A45" s="37"/>
      <c r="B45" s="59"/>
      <c r="C45" s="59"/>
    </row>
    <row r="46" spans="1:3" ht="51" customHeight="1">
      <c r="A46" s="37"/>
      <c r="B46" s="86" t="s">
        <v>276</v>
      </c>
      <c r="C46" s="86"/>
    </row>
    <row r="47" spans="1:3">
      <c r="A47" s="37"/>
      <c r="B47" s="38" t="s">
        <v>277</v>
      </c>
      <c r="C47" s="38"/>
    </row>
    <row r="48" spans="1:3" ht="36.75" customHeight="1">
      <c r="A48" s="37"/>
      <c r="B48" s="86" t="s">
        <v>396</v>
      </c>
      <c r="C48" s="86"/>
    </row>
    <row r="49" spans="1:3">
      <c r="A49" s="37"/>
      <c r="B49" s="37"/>
      <c r="C49" s="37"/>
    </row>
    <row r="50" spans="1:3" ht="30" customHeight="1">
      <c r="A50" s="37"/>
      <c r="B50" s="85" t="s">
        <v>278</v>
      </c>
      <c r="C50" s="85"/>
    </row>
    <row r="51" spans="1:3">
      <c r="A51" s="37"/>
      <c r="B51" s="40" t="s">
        <v>279</v>
      </c>
      <c r="C51" s="37"/>
    </row>
    <row r="52" spans="1:3">
      <c r="A52" s="37"/>
      <c r="B52" s="41" t="s">
        <v>280</v>
      </c>
      <c r="C52" s="37"/>
    </row>
    <row r="53" spans="1:3">
      <c r="A53" s="37"/>
      <c r="B53" s="41" t="s">
        <v>281</v>
      </c>
      <c r="C53" s="37"/>
    </row>
    <row r="54" spans="1:3">
      <c r="A54" s="37"/>
      <c r="B54" s="41" t="s">
        <v>282</v>
      </c>
      <c r="C54" s="48"/>
    </row>
    <row r="55" spans="1:3">
      <c r="A55" s="37"/>
      <c r="B55" s="41" t="s">
        <v>283</v>
      </c>
      <c r="C55" s="48"/>
    </row>
    <row r="56" spans="1:3">
      <c r="A56" s="37"/>
      <c r="B56" s="41" t="s">
        <v>284</v>
      </c>
      <c r="C56" s="48"/>
    </row>
    <row r="57" spans="1:3">
      <c r="A57" s="37"/>
      <c r="B57" s="41" t="s">
        <v>285</v>
      </c>
      <c r="C57" s="37"/>
    </row>
    <row r="58" spans="1:3">
      <c r="A58" s="37"/>
      <c r="B58" s="41"/>
      <c r="C58" s="37"/>
    </row>
    <row r="59" spans="1:3">
      <c r="A59" s="37"/>
      <c r="B59" s="42" t="s">
        <v>286</v>
      </c>
      <c r="C59" s="37"/>
    </row>
    <row r="60" spans="1:3">
      <c r="A60" s="37"/>
      <c r="B60" s="41" t="s">
        <v>287</v>
      </c>
      <c r="C60" s="37"/>
    </row>
    <row r="61" spans="1:3">
      <c r="A61" s="37"/>
      <c r="B61" s="41" t="s">
        <v>288</v>
      </c>
      <c r="C61" s="37"/>
    </row>
    <row r="62" spans="1:3">
      <c r="A62" s="37"/>
      <c r="B62" s="41" t="s">
        <v>289</v>
      </c>
      <c r="C62" s="37"/>
    </row>
    <row r="63" spans="1:3">
      <c r="A63" s="37"/>
      <c r="B63" s="41" t="s">
        <v>290</v>
      </c>
      <c r="C63" s="37"/>
    </row>
    <row r="64" spans="1:3">
      <c r="A64" s="37"/>
      <c r="B64" s="43" t="s">
        <v>291</v>
      </c>
      <c r="C64" s="37"/>
    </row>
    <row r="65" spans="1:3">
      <c r="A65" s="37"/>
      <c r="B65" s="44"/>
      <c r="C65" s="37"/>
    </row>
    <row r="66" spans="1:3">
      <c r="A66" s="37"/>
      <c r="B66" s="45" t="s">
        <v>292</v>
      </c>
      <c r="C66" s="46"/>
    </row>
    <row r="67" spans="1:3">
      <c r="A67" s="37"/>
      <c r="B67" s="39" t="s">
        <v>293</v>
      </c>
      <c r="C67" s="39"/>
    </row>
    <row r="68" spans="1:3">
      <c r="A68" s="37"/>
      <c r="B68" s="47" t="s">
        <v>294</v>
      </c>
      <c r="C68" s="37"/>
    </row>
    <row r="69" spans="1:3">
      <c r="A69" s="37"/>
      <c r="B69" s="37" t="s">
        <v>295</v>
      </c>
      <c r="C69" s="37"/>
    </row>
  </sheetData>
  <mergeCells count="13">
    <mergeCell ref="A4:B5"/>
    <mergeCell ref="A6:B6"/>
    <mergeCell ref="A10:B10"/>
    <mergeCell ref="A12:B12"/>
    <mergeCell ref="A16:B16"/>
    <mergeCell ref="A17:B17"/>
    <mergeCell ref="A26:B26"/>
    <mergeCell ref="A33:B33"/>
    <mergeCell ref="B50:C50"/>
    <mergeCell ref="B43:C43"/>
    <mergeCell ref="B44:C44"/>
    <mergeCell ref="B46:C46"/>
    <mergeCell ref="B48:C48"/>
  </mergeCells>
  <pageMargins left="0.511811024" right="0.511811024" top="1.21875" bottom="0.66666666666666663" header="0.31496062000000002" footer="0.31496062000000002"/>
  <pageSetup paperSize="9" orientation="portrait" r:id="rId1"/>
  <headerFooter>
    <oddHeader>&amp;L&amp;"Arial,Normal"ESTADO DO RIO GRADE DO SUL
PREFEITURA MUNICIPAL DE BOA VISTA DO CADEADO
PLANO PLARIANUAL - PPA 2014/2017</oddHeader>
    <oddFooter>&amp;L&amp;A&amp;RPágina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88"/>
  <sheetViews>
    <sheetView view="pageLayout" topLeftCell="A1266" zoomScale="82" zoomScalePageLayoutView="82" workbookViewId="0">
      <selection activeCell="A1214" sqref="A1214:A1215"/>
    </sheetView>
  </sheetViews>
  <sheetFormatPr defaultRowHeight="15"/>
  <cols>
    <col min="1" max="1" width="8" customWidth="1"/>
    <col min="2" max="2" width="5.28515625" customWidth="1"/>
    <col min="3" max="3" width="9.140625" hidden="1" customWidth="1"/>
    <col min="4" max="4" width="21.140625" customWidth="1"/>
    <col min="5" max="5" width="11" customWidth="1"/>
    <col min="6" max="6" width="15.140625" customWidth="1"/>
    <col min="7" max="7" width="3.140625" customWidth="1"/>
    <col min="8" max="8" width="7.5703125" customWidth="1"/>
    <col min="9" max="9" width="18.28515625" customWidth="1"/>
  </cols>
  <sheetData>
    <row r="1" spans="1:9" ht="15.75" customHeight="1">
      <c r="A1" s="8" t="s">
        <v>0</v>
      </c>
    </row>
    <row r="2" spans="1:9">
      <c r="A2" s="1"/>
    </row>
    <row r="3" spans="1:9" ht="15.75" customHeight="1" thickBot="1">
      <c r="A3" s="2" t="s">
        <v>1</v>
      </c>
    </row>
    <row r="4" spans="1:9" ht="15.75" customHeight="1" thickBot="1">
      <c r="A4" s="110" t="s">
        <v>2</v>
      </c>
      <c r="B4" s="111"/>
      <c r="C4" s="111"/>
      <c r="D4" s="111"/>
      <c r="E4" s="111"/>
      <c r="F4" s="112"/>
      <c r="G4" s="113" t="s">
        <v>3</v>
      </c>
      <c r="H4" s="114"/>
      <c r="I4" s="115"/>
    </row>
    <row r="5" spans="1:9" ht="15.75" customHeight="1" thickBot="1">
      <c r="A5" s="3" t="s">
        <v>4</v>
      </c>
      <c r="B5" s="110" t="s">
        <v>5</v>
      </c>
      <c r="C5" s="111"/>
      <c r="D5" s="111"/>
      <c r="E5" s="111"/>
      <c r="F5" s="112"/>
      <c r="G5" s="116"/>
      <c r="H5" s="117"/>
      <c r="I5" s="118"/>
    </row>
    <row r="6" spans="1:9" ht="15.75" thickBot="1">
      <c r="A6" s="13" t="s">
        <v>32</v>
      </c>
      <c r="B6" s="119" t="s">
        <v>401</v>
      </c>
      <c r="C6" s="120"/>
      <c r="D6" s="120"/>
      <c r="E6" s="120"/>
      <c r="F6" s="121"/>
      <c r="G6" s="14"/>
      <c r="H6" s="15"/>
      <c r="I6" s="66">
        <v>50000</v>
      </c>
    </row>
    <row r="7" spans="1:9" ht="15.75" customHeight="1" thickBot="1">
      <c r="A7" s="99" t="s">
        <v>6</v>
      </c>
      <c r="B7" s="100"/>
      <c r="C7" s="100"/>
      <c r="D7" s="100"/>
      <c r="E7" s="100"/>
      <c r="F7" s="100"/>
      <c r="G7" s="100"/>
      <c r="H7" s="100"/>
      <c r="I7" s="101"/>
    </row>
    <row r="8" spans="1:9" ht="15.75" thickBot="1">
      <c r="A8" s="122" t="s">
        <v>7</v>
      </c>
      <c r="B8" s="123"/>
      <c r="C8" s="123"/>
      <c r="D8" s="124"/>
      <c r="E8" s="128" t="s">
        <v>8</v>
      </c>
      <c r="F8" s="108" t="s">
        <v>9</v>
      </c>
      <c r="G8" s="130"/>
      <c r="H8" s="130"/>
      <c r="I8" s="109"/>
    </row>
    <row r="9" spans="1:9" ht="15.75" customHeight="1" thickBot="1">
      <c r="A9" s="125"/>
      <c r="B9" s="126"/>
      <c r="C9" s="126"/>
      <c r="D9" s="127"/>
      <c r="E9" s="129"/>
      <c r="F9" s="108" t="s">
        <v>10</v>
      </c>
      <c r="G9" s="109"/>
      <c r="H9" s="108" t="s">
        <v>11</v>
      </c>
      <c r="I9" s="109"/>
    </row>
    <row r="10" spans="1:9" ht="15.75" customHeight="1" thickBot="1">
      <c r="A10" s="97" t="s">
        <v>117</v>
      </c>
      <c r="B10" s="98"/>
      <c r="C10" s="98"/>
      <c r="D10" s="93"/>
      <c r="E10" s="4" t="s">
        <v>107</v>
      </c>
      <c r="F10" s="131">
        <v>41274</v>
      </c>
      <c r="G10" s="93"/>
      <c r="H10" s="143">
        <v>0</v>
      </c>
      <c r="I10" s="144"/>
    </row>
    <row r="11" spans="1:9" ht="15.75" customHeight="1" thickBot="1">
      <c r="A11" s="97"/>
      <c r="B11" s="98"/>
      <c r="C11" s="98"/>
      <c r="D11" s="93"/>
      <c r="E11" s="4"/>
      <c r="F11" s="97"/>
      <c r="G11" s="93"/>
      <c r="H11" s="97"/>
      <c r="I11" s="93"/>
    </row>
    <row r="12" spans="1:9" ht="15.75" customHeight="1" thickBot="1">
      <c r="A12" s="99" t="s">
        <v>12</v>
      </c>
      <c r="B12" s="100"/>
      <c r="C12" s="100"/>
      <c r="D12" s="100"/>
      <c r="E12" s="100"/>
      <c r="F12" s="100"/>
      <c r="G12" s="100"/>
      <c r="H12" s="100"/>
      <c r="I12" s="101"/>
    </row>
    <row r="13" spans="1:9" ht="15.75" customHeight="1" thickBot="1">
      <c r="A13" s="102" t="s">
        <v>13</v>
      </c>
      <c r="B13" s="103"/>
      <c r="C13" s="103"/>
      <c r="D13" s="103"/>
      <c r="E13" s="103"/>
      <c r="F13" s="103"/>
      <c r="G13" s="103"/>
      <c r="H13" s="103"/>
      <c r="I13" s="104"/>
    </row>
    <row r="14" spans="1:9" ht="15.75" thickBot="1">
      <c r="A14" s="99" t="s">
        <v>4</v>
      </c>
      <c r="B14" s="101"/>
      <c r="C14" s="99" t="s">
        <v>7</v>
      </c>
      <c r="D14" s="100"/>
      <c r="E14" s="100"/>
      <c r="F14" s="100"/>
      <c r="G14" s="100"/>
      <c r="H14" s="100"/>
      <c r="I14" s="101"/>
    </row>
    <row r="15" spans="1:9" ht="15.75" customHeight="1" thickBot="1">
      <c r="A15" s="97">
        <v>1000</v>
      </c>
      <c r="B15" s="93"/>
      <c r="C15" s="97" t="s">
        <v>300</v>
      </c>
      <c r="D15" s="98"/>
      <c r="E15" s="98"/>
      <c r="F15" s="98"/>
      <c r="G15" s="98"/>
      <c r="H15" s="98"/>
      <c r="I15" s="93"/>
    </row>
    <row r="16" spans="1:9" ht="15.75" customHeight="1" thickBot="1">
      <c r="A16" s="99" t="s">
        <v>14</v>
      </c>
      <c r="B16" s="100"/>
      <c r="C16" s="100"/>
      <c r="D16" s="100"/>
      <c r="E16" s="100"/>
      <c r="F16" s="100"/>
      <c r="G16" s="100"/>
      <c r="H16" s="100"/>
      <c r="I16" s="101"/>
    </row>
    <row r="17" spans="1:9" ht="15.75" customHeight="1" thickBot="1">
      <c r="A17" s="99" t="s">
        <v>4</v>
      </c>
      <c r="B17" s="100"/>
      <c r="C17" s="101"/>
      <c r="D17" s="99" t="s">
        <v>7</v>
      </c>
      <c r="E17" s="100"/>
      <c r="F17" s="100"/>
      <c r="G17" s="100"/>
      <c r="H17" s="100"/>
      <c r="I17" s="101"/>
    </row>
    <row r="18" spans="1:9" ht="15.75" thickBot="1">
      <c r="A18" s="97">
        <v>3</v>
      </c>
      <c r="B18" s="98"/>
      <c r="C18" s="93"/>
      <c r="D18" s="97" t="s">
        <v>25</v>
      </c>
      <c r="E18" s="98"/>
      <c r="F18" s="98"/>
      <c r="G18" s="98"/>
      <c r="H18" s="98"/>
      <c r="I18" s="93"/>
    </row>
    <row r="19" spans="1:9" ht="15.75" thickBot="1">
      <c r="A19" s="99" t="s">
        <v>15</v>
      </c>
      <c r="B19" s="100"/>
      <c r="C19" s="100"/>
      <c r="D19" s="100"/>
      <c r="E19" s="100"/>
      <c r="F19" s="100"/>
      <c r="G19" s="100"/>
      <c r="H19" s="100"/>
      <c r="I19" s="101"/>
    </row>
    <row r="20" spans="1:9" ht="15.75" customHeight="1" thickBot="1">
      <c r="A20" s="97" t="s">
        <v>330</v>
      </c>
      <c r="B20" s="98"/>
      <c r="C20" s="98"/>
      <c r="D20" s="98"/>
      <c r="E20" s="98"/>
      <c r="F20" s="98"/>
      <c r="G20" s="98"/>
      <c r="H20" s="98"/>
      <c r="I20" s="93"/>
    </row>
    <row r="21" spans="1:9" ht="15.75" thickBot="1">
      <c r="A21" s="97"/>
      <c r="B21" s="98"/>
      <c r="C21" s="98"/>
      <c r="D21" s="98"/>
      <c r="E21" s="98"/>
      <c r="F21" s="98"/>
      <c r="G21" s="98"/>
      <c r="H21" s="98"/>
      <c r="I21" s="93"/>
    </row>
    <row r="22" spans="1:9" ht="15.75" customHeight="1" thickBot="1">
      <c r="A22" s="97"/>
      <c r="B22" s="98"/>
      <c r="C22" s="98"/>
      <c r="D22" s="98"/>
      <c r="E22" s="98"/>
      <c r="F22" s="98"/>
      <c r="G22" s="98"/>
      <c r="H22" s="98"/>
      <c r="I22" s="93"/>
    </row>
    <row r="23" spans="1:9" ht="15.75" customHeight="1" thickBot="1">
      <c r="A23" s="99" t="s">
        <v>16</v>
      </c>
      <c r="B23" s="100"/>
      <c r="C23" s="100"/>
      <c r="D23" s="100"/>
      <c r="E23" s="100"/>
      <c r="F23" s="100"/>
      <c r="G23" s="100"/>
      <c r="H23" s="100"/>
      <c r="I23" s="101"/>
    </row>
    <row r="24" spans="1:9" ht="15.75" thickBot="1">
      <c r="A24" s="105" t="s">
        <v>7</v>
      </c>
      <c r="B24" s="106"/>
      <c r="C24" s="106"/>
      <c r="D24" s="106"/>
      <c r="E24" s="106"/>
      <c r="F24" s="106"/>
      <c r="G24" s="106"/>
      <c r="H24" s="107"/>
      <c r="I24" s="6" t="s">
        <v>17</v>
      </c>
    </row>
    <row r="25" spans="1:9" ht="15.75" thickBot="1">
      <c r="A25" s="94" t="s">
        <v>118</v>
      </c>
      <c r="B25" s="95"/>
      <c r="C25" s="95"/>
      <c r="D25" s="95"/>
      <c r="E25" s="95"/>
      <c r="F25" s="95"/>
      <c r="G25" s="95"/>
      <c r="H25" s="96"/>
      <c r="I25" s="11" t="s">
        <v>22</v>
      </c>
    </row>
    <row r="26" spans="1:9" ht="15.75" thickBot="1">
      <c r="A26" s="97" t="s">
        <v>119</v>
      </c>
      <c r="B26" s="98"/>
      <c r="C26" s="98"/>
      <c r="D26" s="98"/>
      <c r="E26" s="98"/>
      <c r="F26" s="98"/>
      <c r="G26" s="98"/>
      <c r="H26" s="93"/>
      <c r="I26" s="4" t="s">
        <v>331</v>
      </c>
    </row>
    <row r="27" spans="1:9" ht="15.75" thickBot="1">
      <c r="A27" s="97"/>
      <c r="B27" s="98"/>
      <c r="C27" s="98"/>
      <c r="D27" s="98"/>
      <c r="E27" s="98"/>
      <c r="F27" s="98"/>
      <c r="G27" s="98"/>
      <c r="H27" s="93"/>
      <c r="I27" s="4"/>
    </row>
    <row r="28" spans="1:9" ht="15.75" thickBot="1">
      <c r="A28" s="97"/>
      <c r="B28" s="98"/>
      <c r="C28" s="98"/>
      <c r="D28" s="98"/>
      <c r="E28" s="98"/>
      <c r="F28" s="98"/>
      <c r="G28" s="98"/>
      <c r="H28" s="93"/>
      <c r="I28" s="4"/>
    </row>
    <row r="29" spans="1:9" ht="15.75" thickBot="1">
      <c r="A29" s="97"/>
      <c r="B29" s="98"/>
      <c r="C29" s="98"/>
      <c r="D29" s="98"/>
      <c r="E29" s="98"/>
      <c r="F29" s="98"/>
      <c r="G29" s="98"/>
      <c r="H29" s="93"/>
      <c r="I29" s="4"/>
    </row>
    <row r="30" spans="1:9" ht="15.75" thickBot="1">
      <c r="A30" s="97"/>
      <c r="B30" s="98"/>
      <c r="C30" s="98"/>
      <c r="D30" s="98"/>
      <c r="E30" s="98"/>
      <c r="F30" s="98"/>
      <c r="G30" s="98"/>
      <c r="H30" s="93"/>
      <c r="I30" s="4"/>
    </row>
    <row r="31" spans="1:9" ht="15.75" thickBot="1">
      <c r="A31" s="97"/>
      <c r="B31" s="98"/>
      <c r="C31" s="98"/>
      <c r="D31" s="98"/>
      <c r="E31" s="98"/>
      <c r="F31" s="98"/>
      <c r="G31" s="98"/>
      <c r="H31" s="93"/>
      <c r="I31" s="4"/>
    </row>
    <row r="32" spans="1:9" ht="15.75" thickBot="1">
      <c r="A32" s="97"/>
      <c r="B32" s="98"/>
      <c r="C32" s="98"/>
      <c r="D32" s="98"/>
      <c r="E32" s="98"/>
      <c r="F32" s="98"/>
      <c r="G32" s="98"/>
      <c r="H32" s="93"/>
      <c r="I32" s="4"/>
    </row>
    <row r="33" spans="1:9" ht="15.75" thickBot="1">
      <c r="A33" s="97"/>
      <c r="B33" s="98"/>
      <c r="C33" s="98"/>
      <c r="D33" s="98"/>
      <c r="E33" s="98"/>
      <c r="F33" s="98"/>
      <c r="G33" s="98"/>
      <c r="H33" s="93"/>
      <c r="I33" s="4"/>
    </row>
    <row r="34" spans="1:9" ht="15.75" thickBot="1">
      <c r="A34" s="97"/>
      <c r="B34" s="98"/>
      <c r="C34" s="98"/>
      <c r="D34" s="98"/>
      <c r="E34" s="98"/>
      <c r="F34" s="98"/>
      <c r="G34" s="98"/>
      <c r="H34" s="93"/>
      <c r="I34" s="4"/>
    </row>
    <row r="35" spans="1:9" ht="15.75" thickBot="1">
      <c r="A35" s="97"/>
      <c r="B35" s="98"/>
      <c r="C35" s="98"/>
      <c r="D35" s="98"/>
      <c r="E35" s="98"/>
      <c r="F35" s="98"/>
      <c r="G35" s="98"/>
      <c r="H35" s="93"/>
      <c r="I35" s="4"/>
    </row>
    <row r="36" spans="1:9" ht="15.75" thickBot="1">
      <c r="A36" s="97"/>
      <c r="B36" s="98"/>
      <c r="C36" s="98"/>
      <c r="D36" s="98"/>
      <c r="E36" s="98"/>
      <c r="F36" s="98"/>
      <c r="G36" s="98"/>
      <c r="H36" s="93"/>
      <c r="I36" s="4"/>
    </row>
    <row r="37" spans="1:9" ht="15.75" thickBot="1">
      <c r="A37" s="97"/>
      <c r="B37" s="98"/>
      <c r="C37" s="98"/>
      <c r="D37" s="98"/>
      <c r="E37" s="98"/>
      <c r="F37" s="98"/>
      <c r="G37" s="98"/>
      <c r="H37" s="93"/>
      <c r="I37" s="4"/>
    </row>
    <row r="38" spans="1:9" ht="15.75" thickBot="1">
      <c r="A38" s="97"/>
      <c r="B38" s="98"/>
      <c r="C38" s="98"/>
      <c r="D38" s="98"/>
      <c r="E38" s="98"/>
      <c r="F38" s="98"/>
      <c r="G38" s="98"/>
      <c r="H38" s="93"/>
      <c r="I38" s="4"/>
    </row>
    <row r="39" spans="1:9" ht="15.75" thickBot="1">
      <c r="A39" s="97"/>
      <c r="B39" s="98"/>
      <c r="C39" s="98"/>
      <c r="D39" s="98"/>
      <c r="E39" s="98"/>
      <c r="F39" s="98"/>
      <c r="G39" s="98"/>
      <c r="H39" s="93"/>
      <c r="I39" s="4"/>
    </row>
    <row r="40" spans="1:9" ht="15.75" thickBot="1">
      <c r="A40" s="97"/>
      <c r="B40" s="98"/>
      <c r="C40" s="98"/>
      <c r="D40" s="98"/>
      <c r="E40" s="98"/>
      <c r="F40" s="98"/>
      <c r="G40" s="98"/>
      <c r="H40" s="93"/>
      <c r="I40" s="4"/>
    </row>
    <row r="41" spans="1:9" ht="15.75" thickBot="1">
      <c r="A41" s="97"/>
      <c r="B41" s="98"/>
      <c r="C41" s="98"/>
      <c r="D41" s="98"/>
      <c r="E41" s="98"/>
      <c r="F41" s="98"/>
      <c r="G41" s="98"/>
      <c r="H41" s="93"/>
      <c r="I41" s="4"/>
    </row>
    <row r="42" spans="1:9" ht="15.75" thickBot="1">
      <c r="A42" s="97"/>
      <c r="B42" s="98"/>
      <c r="C42" s="98"/>
      <c r="D42" s="98"/>
      <c r="E42" s="98"/>
      <c r="F42" s="98"/>
      <c r="G42" s="98"/>
      <c r="H42" s="93"/>
      <c r="I42" s="4"/>
    </row>
    <row r="43" spans="1:9" ht="15.75" thickBot="1">
      <c r="A43" s="97"/>
      <c r="B43" s="98"/>
      <c r="C43" s="98"/>
      <c r="D43" s="98"/>
      <c r="E43" s="98"/>
      <c r="F43" s="98"/>
      <c r="G43" s="98"/>
      <c r="H43" s="93"/>
      <c r="I43" s="4"/>
    </row>
    <row r="44" spans="1:9" ht="15.75" thickBot="1">
      <c r="A44" s="97"/>
      <c r="B44" s="98"/>
      <c r="C44" s="98"/>
      <c r="D44" s="98"/>
      <c r="E44" s="98"/>
      <c r="F44" s="98"/>
      <c r="G44" s="98"/>
      <c r="H44" s="93"/>
      <c r="I44" s="4"/>
    </row>
    <row r="45" spans="1:9">
      <c r="A45" s="12"/>
      <c r="B45" s="12"/>
      <c r="C45" s="12"/>
      <c r="D45" s="12"/>
      <c r="E45" s="12"/>
      <c r="F45" s="12"/>
      <c r="G45" s="12"/>
      <c r="H45" s="12"/>
      <c r="I45" s="12"/>
    </row>
    <row r="46" spans="1:9">
      <c r="A46" s="8" t="s">
        <v>0</v>
      </c>
    </row>
    <row r="47" spans="1:9" ht="7.5" customHeight="1">
      <c r="A47" s="1"/>
    </row>
    <row r="48" spans="1:9" ht="15.75" thickBot="1">
      <c r="A48" s="2" t="s">
        <v>1</v>
      </c>
    </row>
    <row r="49" spans="1:9" ht="15.75" thickBot="1">
      <c r="A49" s="110" t="s">
        <v>2</v>
      </c>
      <c r="B49" s="111"/>
      <c r="C49" s="111"/>
      <c r="D49" s="111"/>
      <c r="E49" s="111"/>
      <c r="F49" s="112"/>
      <c r="G49" s="113" t="s">
        <v>3</v>
      </c>
      <c r="H49" s="114"/>
      <c r="I49" s="115"/>
    </row>
    <row r="50" spans="1:9" ht="15.75" customHeight="1" thickBot="1">
      <c r="A50" s="3" t="s">
        <v>4</v>
      </c>
      <c r="B50" s="110" t="s">
        <v>5</v>
      </c>
      <c r="C50" s="111"/>
      <c r="D50" s="111"/>
      <c r="E50" s="111"/>
      <c r="F50" s="112"/>
      <c r="G50" s="116"/>
      <c r="H50" s="117"/>
      <c r="I50" s="118"/>
    </row>
    <row r="51" spans="1:9" ht="15.75" thickBot="1">
      <c r="A51" s="13" t="s">
        <v>78</v>
      </c>
      <c r="B51" s="119" t="s">
        <v>19</v>
      </c>
      <c r="C51" s="120"/>
      <c r="D51" s="120"/>
      <c r="E51" s="120"/>
      <c r="F51" s="121"/>
      <c r="G51" s="9"/>
      <c r="H51" s="10"/>
      <c r="I51" s="66">
        <v>30000</v>
      </c>
    </row>
    <row r="52" spans="1:9" ht="15.75" thickBot="1">
      <c r="A52" s="99" t="s">
        <v>6</v>
      </c>
      <c r="B52" s="100"/>
      <c r="C52" s="100"/>
      <c r="D52" s="100"/>
      <c r="E52" s="100"/>
      <c r="F52" s="100"/>
      <c r="G52" s="100"/>
      <c r="H52" s="100"/>
      <c r="I52" s="101"/>
    </row>
    <row r="53" spans="1:9" ht="27" customHeight="1" thickBot="1">
      <c r="A53" s="122" t="s">
        <v>7</v>
      </c>
      <c r="B53" s="123"/>
      <c r="C53" s="123"/>
      <c r="D53" s="124"/>
      <c r="E53" s="128" t="s">
        <v>8</v>
      </c>
      <c r="F53" s="108" t="s">
        <v>9</v>
      </c>
      <c r="G53" s="130"/>
      <c r="H53" s="130"/>
      <c r="I53" s="109"/>
    </row>
    <row r="54" spans="1:9" ht="15.75" thickBot="1">
      <c r="A54" s="125"/>
      <c r="B54" s="126"/>
      <c r="C54" s="126"/>
      <c r="D54" s="127"/>
      <c r="E54" s="129"/>
      <c r="F54" s="108" t="s">
        <v>10</v>
      </c>
      <c r="G54" s="109"/>
      <c r="H54" s="108" t="s">
        <v>11</v>
      </c>
      <c r="I54" s="109"/>
    </row>
    <row r="55" spans="1:9" ht="15.75" thickBot="1">
      <c r="A55" s="97" t="s">
        <v>24</v>
      </c>
      <c r="B55" s="98"/>
      <c r="C55" s="98"/>
      <c r="D55" s="93"/>
      <c r="E55" s="4" t="s">
        <v>20</v>
      </c>
      <c r="F55" s="131">
        <v>41274</v>
      </c>
      <c r="G55" s="93"/>
      <c r="H55" s="92">
        <v>0.05</v>
      </c>
      <c r="I55" s="93"/>
    </row>
    <row r="56" spans="1:9" ht="15.75" thickBot="1">
      <c r="A56" s="97"/>
      <c r="B56" s="98"/>
      <c r="C56" s="98"/>
      <c r="D56" s="93"/>
      <c r="E56" s="4"/>
      <c r="F56" s="97"/>
      <c r="G56" s="93"/>
      <c r="H56" s="97"/>
      <c r="I56" s="93"/>
    </row>
    <row r="57" spans="1:9" ht="15.75" thickBot="1">
      <c r="A57" s="99" t="s">
        <v>12</v>
      </c>
      <c r="B57" s="100"/>
      <c r="C57" s="100"/>
      <c r="D57" s="100"/>
      <c r="E57" s="100"/>
      <c r="F57" s="100"/>
      <c r="G57" s="100"/>
      <c r="H57" s="100"/>
      <c r="I57" s="101"/>
    </row>
    <row r="58" spans="1:9" ht="15.75" thickBot="1">
      <c r="A58" s="102" t="s">
        <v>13</v>
      </c>
      <c r="B58" s="103"/>
      <c r="C58" s="103"/>
      <c r="D58" s="103"/>
      <c r="E58" s="103"/>
      <c r="F58" s="103"/>
      <c r="G58" s="103"/>
      <c r="H58" s="103"/>
      <c r="I58" s="104"/>
    </row>
    <row r="59" spans="1:9" ht="15.75" thickBot="1">
      <c r="A59" s="99" t="s">
        <v>4</v>
      </c>
      <c r="B59" s="101"/>
      <c r="C59" s="99" t="s">
        <v>7</v>
      </c>
      <c r="D59" s="100"/>
      <c r="E59" s="100"/>
      <c r="F59" s="100"/>
      <c r="G59" s="100"/>
      <c r="H59" s="100"/>
      <c r="I59" s="101"/>
    </row>
    <row r="60" spans="1:9" ht="15.75" thickBot="1">
      <c r="A60" s="97">
        <v>1001</v>
      </c>
      <c r="B60" s="93"/>
      <c r="C60" s="97" t="s">
        <v>301</v>
      </c>
      <c r="D60" s="98"/>
      <c r="E60" s="98"/>
      <c r="F60" s="98"/>
      <c r="G60" s="98"/>
      <c r="H60" s="98"/>
      <c r="I60" s="93"/>
    </row>
    <row r="61" spans="1:9" ht="15.75" thickBot="1">
      <c r="A61" s="99" t="s">
        <v>14</v>
      </c>
      <c r="B61" s="100"/>
      <c r="C61" s="100"/>
      <c r="D61" s="100"/>
      <c r="E61" s="100"/>
      <c r="F61" s="100"/>
      <c r="G61" s="100"/>
      <c r="H61" s="100"/>
      <c r="I61" s="101"/>
    </row>
    <row r="62" spans="1:9" ht="15.75" thickBot="1">
      <c r="A62" s="99" t="s">
        <v>4</v>
      </c>
      <c r="B62" s="100"/>
      <c r="C62" s="101"/>
      <c r="D62" s="99" t="s">
        <v>7</v>
      </c>
      <c r="E62" s="100"/>
      <c r="F62" s="100"/>
      <c r="G62" s="100"/>
      <c r="H62" s="100"/>
      <c r="I62" s="101"/>
    </row>
    <row r="63" spans="1:9" ht="15.75" thickBot="1">
      <c r="A63" s="97">
        <v>3</v>
      </c>
      <c r="B63" s="98"/>
      <c r="C63" s="93"/>
      <c r="D63" s="97" t="s">
        <v>25</v>
      </c>
      <c r="E63" s="98"/>
      <c r="F63" s="98"/>
      <c r="G63" s="98"/>
      <c r="H63" s="98"/>
      <c r="I63" s="93"/>
    </row>
    <row r="64" spans="1:9" ht="15.75" thickBot="1">
      <c r="A64" s="99" t="s">
        <v>15</v>
      </c>
      <c r="B64" s="100"/>
      <c r="C64" s="100"/>
      <c r="D64" s="100"/>
      <c r="E64" s="100"/>
      <c r="F64" s="100"/>
      <c r="G64" s="100"/>
      <c r="H64" s="100"/>
      <c r="I64" s="101"/>
    </row>
    <row r="65" spans="1:9" ht="15.75" thickBot="1">
      <c r="A65" s="97" t="s">
        <v>332</v>
      </c>
      <c r="B65" s="98"/>
      <c r="C65" s="98"/>
      <c r="D65" s="98"/>
      <c r="E65" s="98"/>
      <c r="F65" s="98"/>
      <c r="G65" s="98"/>
      <c r="H65" s="98"/>
      <c r="I65" s="93"/>
    </row>
    <row r="66" spans="1:9" ht="15.75" thickBot="1">
      <c r="A66" s="97"/>
      <c r="B66" s="98"/>
      <c r="C66" s="98"/>
      <c r="D66" s="98"/>
      <c r="E66" s="98"/>
      <c r="F66" s="98"/>
      <c r="G66" s="98"/>
      <c r="H66" s="98"/>
      <c r="I66" s="93"/>
    </row>
    <row r="67" spans="1:9" ht="15.75" thickBot="1">
      <c r="A67" s="97"/>
      <c r="B67" s="98"/>
      <c r="C67" s="98"/>
      <c r="D67" s="98"/>
      <c r="E67" s="98"/>
      <c r="F67" s="98"/>
      <c r="G67" s="98"/>
      <c r="H67" s="98"/>
      <c r="I67" s="93"/>
    </row>
    <row r="68" spans="1:9" ht="15.75" thickBot="1">
      <c r="A68" s="99" t="s">
        <v>16</v>
      </c>
      <c r="B68" s="100"/>
      <c r="C68" s="100"/>
      <c r="D68" s="100"/>
      <c r="E68" s="100"/>
      <c r="F68" s="100"/>
      <c r="G68" s="100"/>
      <c r="H68" s="100"/>
      <c r="I68" s="101"/>
    </row>
    <row r="69" spans="1:9" ht="21.75" customHeight="1" thickBot="1">
      <c r="A69" s="105" t="s">
        <v>7</v>
      </c>
      <c r="B69" s="106"/>
      <c r="C69" s="106"/>
      <c r="D69" s="106"/>
      <c r="E69" s="106"/>
      <c r="F69" s="106"/>
      <c r="G69" s="106"/>
      <c r="H69" s="107"/>
      <c r="I69" s="6" t="s">
        <v>17</v>
      </c>
    </row>
    <row r="70" spans="1:9" ht="15.75" customHeight="1" thickBot="1">
      <c r="A70" s="94" t="s">
        <v>302</v>
      </c>
      <c r="B70" s="95"/>
      <c r="C70" s="95"/>
      <c r="D70" s="95"/>
      <c r="E70" s="95"/>
      <c r="F70" s="95"/>
      <c r="G70" s="95"/>
      <c r="H70" s="96"/>
      <c r="I70" s="11" t="s">
        <v>22</v>
      </c>
    </row>
    <row r="71" spans="1:9" ht="15.75" thickBot="1">
      <c r="A71" s="97" t="s">
        <v>21</v>
      </c>
      <c r="B71" s="98"/>
      <c r="C71" s="98"/>
      <c r="D71" s="98"/>
      <c r="E71" s="98"/>
      <c r="F71" s="98"/>
      <c r="G71" s="98"/>
      <c r="H71" s="93"/>
      <c r="I71" s="4" t="s">
        <v>22</v>
      </c>
    </row>
    <row r="72" spans="1:9" ht="15.75" thickBot="1">
      <c r="A72" s="97" t="s">
        <v>333</v>
      </c>
      <c r="B72" s="98"/>
      <c r="C72" s="98"/>
      <c r="D72" s="98"/>
      <c r="E72" s="98"/>
      <c r="F72" s="98"/>
      <c r="G72" s="98"/>
      <c r="H72" s="93"/>
      <c r="I72" s="4" t="s">
        <v>331</v>
      </c>
    </row>
    <row r="73" spans="1:9" ht="15.75" thickBot="1">
      <c r="A73" s="97"/>
      <c r="B73" s="98"/>
      <c r="C73" s="98"/>
      <c r="D73" s="98"/>
      <c r="E73" s="98"/>
      <c r="F73" s="98"/>
      <c r="G73" s="98"/>
      <c r="H73" s="93"/>
      <c r="I73" s="4"/>
    </row>
    <row r="74" spans="1:9" ht="15.75" thickBot="1">
      <c r="A74" s="97"/>
      <c r="B74" s="98"/>
      <c r="C74" s="98"/>
      <c r="D74" s="98"/>
      <c r="E74" s="98"/>
      <c r="F74" s="98"/>
      <c r="G74" s="98"/>
      <c r="H74" s="93"/>
      <c r="I74" s="4"/>
    </row>
    <row r="75" spans="1:9" ht="15.75" thickBot="1">
      <c r="A75" s="97"/>
      <c r="B75" s="98"/>
      <c r="C75" s="98"/>
      <c r="D75" s="98"/>
      <c r="E75" s="98"/>
      <c r="F75" s="98"/>
      <c r="G75" s="98"/>
      <c r="H75" s="93"/>
      <c r="I75" s="4"/>
    </row>
    <row r="76" spans="1:9" ht="15.75" thickBot="1">
      <c r="A76" s="97"/>
      <c r="B76" s="98"/>
      <c r="C76" s="98"/>
      <c r="D76" s="98"/>
      <c r="E76" s="98"/>
      <c r="F76" s="98"/>
      <c r="G76" s="98"/>
      <c r="H76" s="93"/>
      <c r="I76" s="4"/>
    </row>
    <row r="77" spans="1:9" ht="15.75" thickBot="1">
      <c r="A77" s="97"/>
      <c r="B77" s="98"/>
      <c r="C77" s="98"/>
      <c r="D77" s="98"/>
      <c r="E77" s="98"/>
      <c r="F77" s="98"/>
      <c r="G77" s="98"/>
      <c r="H77" s="93"/>
      <c r="I77" s="4"/>
    </row>
    <row r="78" spans="1:9" ht="15.75" thickBot="1">
      <c r="A78" s="97"/>
      <c r="B78" s="98"/>
      <c r="C78" s="98"/>
      <c r="D78" s="98"/>
      <c r="E78" s="98"/>
      <c r="F78" s="98"/>
      <c r="G78" s="98"/>
      <c r="H78" s="93"/>
      <c r="I78" s="4"/>
    </row>
    <row r="79" spans="1:9" ht="15.75" thickBot="1">
      <c r="A79" s="97"/>
      <c r="B79" s="98"/>
      <c r="C79" s="98"/>
      <c r="D79" s="98"/>
      <c r="E79" s="98"/>
      <c r="F79" s="98"/>
      <c r="G79" s="98"/>
      <c r="H79" s="93"/>
      <c r="I79" s="4"/>
    </row>
    <row r="80" spans="1:9" ht="15.75" thickBot="1">
      <c r="A80" s="97"/>
      <c r="B80" s="98"/>
      <c r="C80" s="98"/>
      <c r="D80" s="98"/>
      <c r="E80" s="98"/>
      <c r="F80" s="98"/>
      <c r="G80" s="98"/>
      <c r="H80" s="93"/>
      <c r="I80" s="4"/>
    </row>
    <row r="81" spans="1:9" ht="15.75" thickBot="1">
      <c r="A81" s="97"/>
      <c r="B81" s="98"/>
      <c r="C81" s="98"/>
      <c r="D81" s="98"/>
      <c r="E81" s="98"/>
      <c r="F81" s="98"/>
      <c r="G81" s="98"/>
      <c r="H81" s="93"/>
      <c r="I81" s="4"/>
    </row>
    <row r="82" spans="1:9" ht="15.75" thickBot="1">
      <c r="A82" s="97"/>
      <c r="B82" s="98"/>
      <c r="C82" s="98"/>
      <c r="D82" s="98"/>
      <c r="E82" s="98"/>
      <c r="F82" s="98"/>
      <c r="G82" s="98"/>
      <c r="H82" s="93"/>
      <c r="I82" s="4"/>
    </row>
    <row r="83" spans="1:9" ht="15.75" thickBot="1">
      <c r="A83" s="97"/>
      <c r="B83" s="98"/>
      <c r="C83" s="98"/>
      <c r="D83" s="98"/>
      <c r="E83" s="98"/>
      <c r="F83" s="98"/>
      <c r="G83" s="98"/>
      <c r="H83" s="93"/>
      <c r="I83" s="4"/>
    </row>
    <row r="84" spans="1:9" ht="15.75" thickBot="1">
      <c r="A84" s="97"/>
      <c r="B84" s="98"/>
      <c r="C84" s="98"/>
      <c r="D84" s="98"/>
      <c r="E84" s="98"/>
      <c r="F84" s="98"/>
      <c r="G84" s="98"/>
      <c r="H84" s="93"/>
      <c r="I84" s="4"/>
    </row>
    <row r="85" spans="1:9" ht="15.75" thickBot="1">
      <c r="A85" s="97"/>
      <c r="B85" s="98"/>
      <c r="C85" s="98"/>
      <c r="D85" s="98"/>
      <c r="E85" s="98"/>
      <c r="F85" s="98"/>
      <c r="G85" s="98"/>
      <c r="H85" s="93"/>
      <c r="I85" s="4"/>
    </row>
    <row r="86" spans="1:9" ht="15.75" thickBot="1">
      <c r="A86" s="97"/>
      <c r="B86" s="98"/>
      <c r="C86" s="98"/>
      <c r="D86" s="98"/>
      <c r="E86" s="98"/>
      <c r="F86" s="98"/>
      <c r="G86" s="98"/>
      <c r="H86" s="93"/>
      <c r="I86" s="4"/>
    </row>
    <row r="87" spans="1:9" ht="15.75" thickBot="1">
      <c r="A87" s="97"/>
      <c r="B87" s="98"/>
      <c r="C87" s="98"/>
      <c r="D87" s="98"/>
      <c r="E87" s="98"/>
      <c r="F87" s="98"/>
      <c r="G87" s="98"/>
      <c r="H87" s="93"/>
      <c r="I87" s="4"/>
    </row>
    <row r="88" spans="1:9" ht="14.25" customHeight="1" thickBot="1">
      <c r="A88" s="97"/>
      <c r="B88" s="98"/>
      <c r="C88" s="98"/>
      <c r="D88" s="98"/>
      <c r="E88" s="98"/>
      <c r="F88" s="98"/>
      <c r="G88" s="98"/>
      <c r="H88" s="93"/>
      <c r="I88" s="4"/>
    </row>
    <row r="89" spans="1:9" ht="15.75" thickBot="1">
      <c r="A89" s="97"/>
      <c r="B89" s="98"/>
      <c r="C89" s="98"/>
      <c r="D89" s="98"/>
      <c r="E89" s="98"/>
      <c r="F89" s="98"/>
      <c r="G89" s="98"/>
      <c r="H89" s="93"/>
      <c r="I89" s="4"/>
    </row>
    <row r="90" spans="1:9">
      <c r="A90" s="12"/>
      <c r="B90" s="12"/>
      <c r="C90" s="12"/>
      <c r="D90" s="12"/>
      <c r="E90" s="12"/>
      <c r="F90" s="12"/>
      <c r="G90" s="12"/>
      <c r="H90" s="12"/>
      <c r="I90" s="12"/>
    </row>
    <row r="91" spans="1:9">
      <c r="A91" s="8" t="s">
        <v>0</v>
      </c>
    </row>
    <row r="92" spans="1:9">
      <c r="A92" s="1"/>
    </row>
    <row r="93" spans="1:9" ht="15.75" thickBot="1">
      <c r="A93" s="2" t="s">
        <v>1</v>
      </c>
    </row>
    <row r="94" spans="1:9" ht="15.75" thickBot="1">
      <c r="A94" s="110" t="s">
        <v>2</v>
      </c>
      <c r="B94" s="111"/>
      <c r="C94" s="111"/>
      <c r="D94" s="111"/>
      <c r="E94" s="111"/>
      <c r="F94" s="112"/>
      <c r="G94" s="113" t="s">
        <v>3</v>
      </c>
      <c r="H94" s="114"/>
      <c r="I94" s="115"/>
    </row>
    <row r="95" spans="1:9" ht="21" customHeight="1" thickBot="1">
      <c r="A95" s="3" t="s">
        <v>4</v>
      </c>
      <c r="B95" s="110" t="s">
        <v>5</v>
      </c>
      <c r="C95" s="111"/>
      <c r="D95" s="111"/>
      <c r="E95" s="111"/>
      <c r="F95" s="112"/>
      <c r="G95" s="116"/>
      <c r="H95" s="117"/>
      <c r="I95" s="118"/>
    </row>
    <row r="96" spans="1:9" ht="15.75" thickBot="1">
      <c r="A96" s="13" t="s">
        <v>31</v>
      </c>
      <c r="B96" s="119" t="s">
        <v>23</v>
      </c>
      <c r="C96" s="120"/>
      <c r="D96" s="120"/>
      <c r="E96" s="120"/>
      <c r="F96" s="121"/>
      <c r="G96" s="9"/>
      <c r="H96" s="10"/>
      <c r="I96" s="66">
        <v>2400000</v>
      </c>
    </row>
    <row r="97" spans="1:9" ht="15.75" thickBot="1">
      <c r="A97" s="99"/>
      <c r="B97" s="100"/>
      <c r="C97" s="100"/>
      <c r="D97" s="100"/>
      <c r="E97" s="100"/>
      <c r="F97" s="100"/>
      <c r="G97" s="100"/>
      <c r="H97" s="100"/>
      <c r="I97" s="101"/>
    </row>
    <row r="98" spans="1:9" ht="15.75" thickBot="1">
      <c r="A98" s="122" t="s">
        <v>7</v>
      </c>
      <c r="B98" s="123"/>
      <c r="C98" s="123"/>
      <c r="D98" s="124"/>
      <c r="E98" s="128" t="s">
        <v>8</v>
      </c>
      <c r="F98" s="108" t="s">
        <v>9</v>
      </c>
      <c r="G98" s="130"/>
      <c r="H98" s="130"/>
      <c r="I98" s="109"/>
    </row>
    <row r="99" spans="1:9" ht="15.75" thickBot="1">
      <c r="A99" s="125"/>
      <c r="B99" s="126"/>
      <c r="C99" s="126"/>
      <c r="D99" s="127"/>
      <c r="E99" s="129"/>
      <c r="F99" s="108" t="s">
        <v>10</v>
      </c>
      <c r="G99" s="109"/>
      <c r="H99" s="108" t="s">
        <v>11</v>
      </c>
      <c r="I99" s="109"/>
    </row>
    <row r="100" spans="1:9" ht="15.75" thickBot="1">
      <c r="A100" s="97" t="s">
        <v>336</v>
      </c>
      <c r="B100" s="98"/>
      <c r="C100" s="98"/>
      <c r="D100" s="93"/>
      <c r="E100" s="4" t="s">
        <v>107</v>
      </c>
      <c r="F100" s="131">
        <v>41274</v>
      </c>
      <c r="G100" s="93"/>
      <c r="H100" s="132">
        <v>31500</v>
      </c>
      <c r="I100" s="133"/>
    </row>
    <row r="101" spans="1:9" ht="15.75" thickBot="1">
      <c r="A101" s="97" t="s">
        <v>337</v>
      </c>
      <c r="B101" s="98"/>
      <c r="C101" s="98"/>
      <c r="D101" s="93"/>
      <c r="E101" s="4"/>
      <c r="F101" s="97"/>
      <c r="G101" s="93"/>
      <c r="H101" s="97"/>
      <c r="I101" s="93"/>
    </row>
    <row r="102" spans="1:9" ht="15.75" thickBot="1">
      <c r="A102" s="99" t="s">
        <v>12</v>
      </c>
      <c r="B102" s="100"/>
      <c r="C102" s="100"/>
      <c r="D102" s="100"/>
      <c r="E102" s="100"/>
      <c r="F102" s="100"/>
      <c r="G102" s="100"/>
      <c r="H102" s="100"/>
      <c r="I102" s="101"/>
    </row>
    <row r="103" spans="1:9" ht="15.75" thickBot="1">
      <c r="A103" s="102" t="s">
        <v>13</v>
      </c>
      <c r="B103" s="103"/>
      <c r="C103" s="103"/>
      <c r="D103" s="103"/>
      <c r="E103" s="103"/>
      <c r="F103" s="103"/>
      <c r="G103" s="103"/>
      <c r="H103" s="103"/>
      <c r="I103" s="104"/>
    </row>
    <row r="104" spans="1:9" ht="15.75" thickBot="1">
      <c r="A104" s="99" t="s">
        <v>4</v>
      </c>
      <c r="B104" s="101"/>
      <c r="C104" s="99" t="s">
        <v>7</v>
      </c>
      <c r="D104" s="100"/>
      <c r="E104" s="100"/>
      <c r="F104" s="100"/>
      <c r="G104" s="100"/>
      <c r="H104" s="100"/>
      <c r="I104" s="101"/>
    </row>
    <row r="105" spans="1:9" ht="33" customHeight="1" thickBot="1">
      <c r="A105" s="97">
        <v>1002</v>
      </c>
      <c r="B105" s="93"/>
      <c r="C105" s="97" t="s">
        <v>335</v>
      </c>
      <c r="D105" s="98"/>
      <c r="E105" s="98"/>
      <c r="F105" s="98"/>
      <c r="G105" s="98"/>
      <c r="H105" s="98"/>
      <c r="I105" s="93"/>
    </row>
    <row r="106" spans="1:9" ht="15.75" thickBot="1">
      <c r="A106" s="99" t="s">
        <v>14</v>
      </c>
      <c r="B106" s="100"/>
      <c r="C106" s="100"/>
      <c r="D106" s="100"/>
      <c r="E106" s="100"/>
      <c r="F106" s="100"/>
      <c r="G106" s="100"/>
      <c r="H106" s="100"/>
      <c r="I106" s="101"/>
    </row>
    <row r="107" spans="1:9" ht="15.75" thickBot="1">
      <c r="A107" s="99" t="s">
        <v>4</v>
      </c>
      <c r="B107" s="100"/>
      <c r="C107" s="101"/>
      <c r="D107" s="99" t="s">
        <v>7</v>
      </c>
      <c r="E107" s="100"/>
      <c r="F107" s="100"/>
      <c r="G107" s="100"/>
      <c r="H107" s="100"/>
      <c r="I107" s="101"/>
    </row>
    <row r="108" spans="1:9" ht="15.75" thickBot="1">
      <c r="A108" s="97">
        <v>4</v>
      </c>
      <c r="B108" s="98"/>
      <c r="C108" s="93"/>
      <c r="D108" s="97" t="s">
        <v>26</v>
      </c>
      <c r="E108" s="98"/>
      <c r="F108" s="98"/>
      <c r="G108" s="98"/>
      <c r="H108" s="98"/>
      <c r="I108" s="93"/>
    </row>
    <row r="109" spans="1:9" ht="15.75" thickBot="1">
      <c r="A109" s="99" t="s">
        <v>15</v>
      </c>
      <c r="B109" s="100"/>
      <c r="C109" s="100"/>
      <c r="D109" s="100"/>
      <c r="E109" s="100"/>
      <c r="F109" s="100"/>
      <c r="G109" s="100"/>
      <c r="H109" s="100"/>
      <c r="I109" s="101"/>
    </row>
    <row r="110" spans="1:9" ht="15.75" thickBot="1">
      <c r="A110" s="97" t="s">
        <v>338</v>
      </c>
      <c r="B110" s="98"/>
      <c r="C110" s="98"/>
      <c r="D110" s="98"/>
      <c r="E110" s="98"/>
      <c r="F110" s="98"/>
      <c r="G110" s="98"/>
      <c r="H110" s="98"/>
      <c r="I110" s="93"/>
    </row>
    <row r="111" spans="1:9" ht="15.75" thickBot="1">
      <c r="A111" s="97"/>
      <c r="B111" s="98"/>
      <c r="C111" s="98"/>
      <c r="D111" s="98"/>
      <c r="E111" s="98"/>
      <c r="F111" s="98"/>
      <c r="G111" s="98"/>
      <c r="H111" s="98"/>
      <c r="I111" s="93"/>
    </row>
    <row r="112" spans="1:9" ht="15.75" thickBot="1">
      <c r="A112" s="97"/>
      <c r="B112" s="98"/>
      <c r="C112" s="98"/>
      <c r="D112" s="98"/>
      <c r="E112" s="98"/>
      <c r="F112" s="98"/>
      <c r="G112" s="98"/>
      <c r="H112" s="98"/>
      <c r="I112" s="93"/>
    </row>
    <row r="113" spans="1:9" ht="20.25" customHeight="1" thickBot="1">
      <c r="A113" s="99" t="s">
        <v>16</v>
      </c>
      <c r="B113" s="100"/>
      <c r="C113" s="100"/>
      <c r="D113" s="100"/>
      <c r="E113" s="100"/>
      <c r="F113" s="100"/>
      <c r="G113" s="100"/>
      <c r="H113" s="100"/>
      <c r="I113" s="101"/>
    </row>
    <row r="114" spans="1:9" ht="18.75" customHeight="1" thickBot="1">
      <c r="A114" s="105" t="s">
        <v>7</v>
      </c>
      <c r="B114" s="106"/>
      <c r="C114" s="106"/>
      <c r="D114" s="106"/>
      <c r="E114" s="106"/>
      <c r="F114" s="106"/>
      <c r="G114" s="106"/>
      <c r="H114" s="107"/>
      <c r="I114" s="6" t="s">
        <v>17</v>
      </c>
    </row>
    <row r="115" spans="1:9" ht="16.5" customHeight="1" thickBot="1">
      <c r="A115" s="94" t="s">
        <v>38</v>
      </c>
      <c r="B115" s="95"/>
      <c r="C115" s="95"/>
      <c r="D115" s="95"/>
      <c r="E115" s="95"/>
      <c r="F115" s="95"/>
      <c r="G115" s="95"/>
      <c r="H115" s="96"/>
      <c r="I115" s="11" t="s">
        <v>22</v>
      </c>
    </row>
    <row r="116" spans="1:9" ht="15.75" thickBot="1">
      <c r="A116" s="94" t="s">
        <v>27</v>
      </c>
      <c r="B116" s="95"/>
      <c r="C116" s="95"/>
      <c r="D116" s="95"/>
      <c r="E116" s="95"/>
      <c r="F116" s="95"/>
      <c r="G116" s="95"/>
      <c r="H116" s="96"/>
      <c r="I116" s="11" t="s">
        <v>22</v>
      </c>
    </row>
    <row r="117" spans="1:9" ht="15.75" thickBot="1">
      <c r="A117" s="97" t="s">
        <v>28</v>
      </c>
      <c r="B117" s="98"/>
      <c r="C117" s="98"/>
      <c r="D117" s="98"/>
      <c r="E117" s="98"/>
      <c r="F117" s="98"/>
      <c r="G117" s="98"/>
      <c r="H117" s="93"/>
      <c r="I117" s="4" t="s">
        <v>22</v>
      </c>
    </row>
    <row r="118" spans="1:9" ht="15.75" thickBot="1">
      <c r="A118" s="97" t="s">
        <v>30</v>
      </c>
      <c r="B118" s="98"/>
      <c r="C118" s="98"/>
      <c r="D118" s="98"/>
      <c r="E118" s="98"/>
      <c r="F118" s="98"/>
      <c r="G118" s="98"/>
      <c r="H118" s="93"/>
      <c r="I118" s="4" t="s">
        <v>22</v>
      </c>
    </row>
    <row r="119" spans="1:9" ht="15.75" thickBot="1">
      <c r="A119" s="97" t="s">
        <v>29</v>
      </c>
      <c r="B119" s="98"/>
      <c r="C119" s="98"/>
      <c r="D119" s="98"/>
      <c r="E119" s="98"/>
      <c r="F119" s="98"/>
      <c r="G119" s="98"/>
      <c r="H119" s="93"/>
      <c r="I119" s="4" t="s">
        <v>22</v>
      </c>
    </row>
    <row r="120" spans="1:9" ht="15.75" thickBot="1">
      <c r="A120" s="97" t="s">
        <v>79</v>
      </c>
      <c r="B120" s="98"/>
      <c r="C120" s="98"/>
      <c r="D120" s="98"/>
      <c r="E120" s="98"/>
      <c r="F120" s="98"/>
      <c r="G120" s="98"/>
      <c r="H120" s="93"/>
      <c r="I120" s="4" t="s">
        <v>22</v>
      </c>
    </row>
    <row r="121" spans="1:9" ht="15.75" thickBot="1">
      <c r="A121" s="97" t="s">
        <v>334</v>
      </c>
      <c r="B121" s="98"/>
      <c r="C121" s="98"/>
      <c r="D121" s="98"/>
      <c r="E121" s="98"/>
      <c r="F121" s="98"/>
      <c r="G121" s="98"/>
      <c r="H121" s="93"/>
      <c r="I121" s="4" t="s">
        <v>22</v>
      </c>
    </row>
    <row r="122" spans="1:9" ht="15.75" thickBot="1">
      <c r="A122" s="97"/>
      <c r="B122" s="98"/>
      <c r="C122" s="98"/>
      <c r="D122" s="98"/>
      <c r="E122" s="98"/>
      <c r="F122" s="98"/>
      <c r="G122" s="98"/>
      <c r="H122" s="93"/>
      <c r="I122" s="4"/>
    </row>
    <row r="123" spans="1:9" ht="15.75" thickBot="1">
      <c r="A123" s="97"/>
      <c r="B123" s="98"/>
      <c r="C123" s="98"/>
      <c r="D123" s="98"/>
      <c r="E123" s="98"/>
      <c r="F123" s="98"/>
      <c r="G123" s="98"/>
      <c r="H123" s="93"/>
      <c r="I123" s="4"/>
    </row>
    <row r="124" spans="1:9" ht="15.75" thickBot="1">
      <c r="A124" s="97"/>
      <c r="B124" s="98"/>
      <c r="C124" s="98"/>
      <c r="D124" s="98"/>
      <c r="E124" s="98"/>
      <c r="F124" s="98"/>
      <c r="G124" s="98"/>
      <c r="H124" s="93"/>
      <c r="I124" s="4"/>
    </row>
    <row r="125" spans="1:9" ht="15.75" thickBot="1">
      <c r="A125" s="97"/>
      <c r="B125" s="98"/>
      <c r="C125" s="98"/>
      <c r="D125" s="98"/>
      <c r="E125" s="98"/>
      <c r="F125" s="98"/>
      <c r="G125" s="98"/>
      <c r="H125" s="93"/>
      <c r="I125" s="4"/>
    </row>
    <row r="126" spans="1:9" ht="15.75" thickBot="1">
      <c r="A126" s="97"/>
      <c r="B126" s="98"/>
      <c r="C126" s="98"/>
      <c r="D126" s="98"/>
      <c r="E126" s="98"/>
      <c r="F126" s="98"/>
      <c r="G126" s="98"/>
      <c r="H126" s="93"/>
      <c r="I126" s="4"/>
    </row>
    <row r="127" spans="1:9" ht="15.75" thickBot="1">
      <c r="A127" s="56"/>
      <c r="B127" s="57"/>
      <c r="C127" s="57"/>
      <c r="D127" s="57"/>
      <c r="E127" s="57"/>
      <c r="F127" s="57"/>
      <c r="G127" s="57"/>
      <c r="H127" s="58"/>
      <c r="I127" s="4"/>
    </row>
    <row r="128" spans="1:9" ht="15.75" thickBot="1">
      <c r="A128" s="56"/>
      <c r="B128" s="57"/>
      <c r="C128" s="57"/>
      <c r="D128" s="57"/>
      <c r="E128" s="57"/>
      <c r="F128" s="57"/>
      <c r="G128" s="57"/>
      <c r="H128" s="58"/>
      <c r="I128" s="4"/>
    </row>
    <row r="129" spans="1:9" ht="15.75" thickBot="1">
      <c r="A129" s="97"/>
      <c r="B129" s="98"/>
      <c r="C129" s="98"/>
      <c r="D129" s="98"/>
      <c r="E129" s="98"/>
      <c r="F129" s="98"/>
      <c r="G129" s="98"/>
      <c r="H129" s="93"/>
      <c r="I129" s="4"/>
    </row>
    <row r="130" spans="1:9" ht="15.75" thickBot="1">
      <c r="A130" s="97"/>
      <c r="B130" s="98"/>
      <c r="C130" s="98"/>
      <c r="D130" s="98"/>
      <c r="E130" s="98"/>
      <c r="F130" s="98"/>
      <c r="G130" s="98"/>
      <c r="H130" s="93"/>
      <c r="I130" s="4"/>
    </row>
    <row r="131" spans="1:9" ht="15.75" thickBot="1">
      <c r="A131" s="97"/>
      <c r="B131" s="98"/>
      <c r="C131" s="98"/>
      <c r="D131" s="98"/>
      <c r="E131" s="98"/>
      <c r="F131" s="98"/>
      <c r="G131" s="98"/>
      <c r="H131" s="93"/>
      <c r="I131" s="4"/>
    </row>
    <row r="132" spans="1:9" ht="15.75" thickBot="1">
      <c r="A132" s="97"/>
      <c r="B132" s="98"/>
      <c r="C132" s="98"/>
      <c r="D132" s="98"/>
      <c r="E132" s="98"/>
      <c r="F132" s="98"/>
      <c r="G132" s="98"/>
      <c r="H132" s="93"/>
      <c r="I132" s="4"/>
    </row>
    <row r="136" spans="1:9">
      <c r="A136" s="8" t="s">
        <v>0</v>
      </c>
    </row>
    <row r="137" spans="1:9">
      <c r="A137" s="1"/>
    </row>
    <row r="138" spans="1:9" ht="15.75" thickBot="1">
      <c r="A138" s="2" t="s">
        <v>1</v>
      </c>
    </row>
    <row r="139" spans="1:9" ht="15.75" thickBot="1">
      <c r="A139" s="110" t="s">
        <v>2</v>
      </c>
      <c r="B139" s="111"/>
      <c r="C139" s="111"/>
      <c r="D139" s="111"/>
      <c r="E139" s="111"/>
      <c r="F139" s="112"/>
      <c r="G139" s="113" t="s">
        <v>3</v>
      </c>
      <c r="H139" s="114"/>
      <c r="I139" s="115"/>
    </row>
    <row r="140" spans="1:9" ht="30.75" thickBot="1">
      <c r="A140" s="3" t="s">
        <v>4</v>
      </c>
      <c r="B140" s="110" t="s">
        <v>5</v>
      </c>
      <c r="C140" s="111"/>
      <c r="D140" s="111"/>
      <c r="E140" s="111"/>
      <c r="F140" s="112"/>
      <c r="G140" s="116"/>
      <c r="H140" s="117"/>
      <c r="I140" s="118"/>
    </row>
    <row r="141" spans="1:9" ht="15.75" thickBot="1">
      <c r="A141" s="13" t="s">
        <v>39</v>
      </c>
      <c r="B141" s="119" t="s">
        <v>33</v>
      </c>
      <c r="C141" s="120"/>
      <c r="D141" s="120"/>
      <c r="E141" s="120"/>
      <c r="F141" s="121"/>
      <c r="G141" s="9"/>
      <c r="H141" s="10"/>
      <c r="I141" s="66">
        <v>3200000</v>
      </c>
    </row>
    <row r="142" spans="1:9" ht="15.75" thickBot="1">
      <c r="A142" s="99"/>
      <c r="B142" s="100"/>
      <c r="C142" s="100"/>
      <c r="D142" s="100"/>
      <c r="E142" s="100"/>
      <c r="F142" s="100"/>
      <c r="G142" s="100"/>
      <c r="H142" s="100"/>
      <c r="I142" s="101"/>
    </row>
    <row r="143" spans="1:9" ht="15.75" thickBot="1">
      <c r="A143" s="122" t="s">
        <v>7</v>
      </c>
      <c r="B143" s="123"/>
      <c r="C143" s="123"/>
      <c r="D143" s="124"/>
      <c r="E143" s="128" t="s">
        <v>8</v>
      </c>
      <c r="F143" s="108" t="s">
        <v>9</v>
      </c>
      <c r="G143" s="130"/>
      <c r="H143" s="130"/>
      <c r="I143" s="109"/>
    </row>
    <row r="144" spans="1:9" ht="15.75" thickBot="1">
      <c r="A144" s="125"/>
      <c r="B144" s="126"/>
      <c r="C144" s="126"/>
      <c r="D144" s="127"/>
      <c r="E144" s="129"/>
      <c r="F144" s="108" t="s">
        <v>10</v>
      </c>
      <c r="G144" s="109"/>
      <c r="H144" s="108" t="s">
        <v>11</v>
      </c>
      <c r="I144" s="109"/>
    </row>
    <row r="145" spans="1:9" ht="15.75" thickBot="1">
      <c r="A145" s="97" t="s">
        <v>341</v>
      </c>
      <c r="B145" s="98"/>
      <c r="C145" s="98"/>
      <c r="D145" s="93"/>
      <c r="E145" s="4" t="s">
        <v>107</v>
      </c>
      <c r="F145" s="131">
        <v>41274</v>
      </c>
      <c r="G145" s="93"/>
      <c r="H145" s="132">
        <v>884</v>
      </c>
      <c r="I145" s="133"/>
    </row>
    <row r="146" spans="1:9" ht="31.5" customHeight="1" thickBot="1">
      <c r="A146" s="97" t="s">
        <v>418</v>
      </c>
      <c r="B146" s="98"/>
      <c r="C146" s="98"/>
      <c r="D146" s="93"/>
      <c r="E146" s="4" t="s">
        <v>419</v>
      </c>
      <c r="F146" s="131">
        <v>41639</v>
      </c>
      <c r="G146" s="93"/>
      <c r="H146" s="97">
        <v>500</v>
      </c>
      <c r="I146" s="93"/>
    </row>
    <row r="147" spans="1:9" ht="15.75" thickBot="1">
      <c r="A147" s="99" t="s">
        <v>12</v>
      </c>
      <c r="B147" s="100"/>
      <c r="C147" s="100"/>
      <c r="D147" s="100"/>
      <c r="E147" s="100"/>
      <c r="F147" s="100"/>
      <c r="G147" s="100"/>
      <c r="H147" s="100"/>
      <c r="I147" s="101"/>
    </row>
    <row r="148" spans="1:9" ht="15.75" thickBot="1">
      <c r="A148" s="102" t="s">
        <v>13</v>
      </c>
      <c r="B148" s="103"/>
      <c r="C148" s="103"/>
      <c r="D148" s="103"/>
      <c r="E148" s="103"/>
      <c r="F148" s="103"/>
      <c r="G148" s="103"/>
      <c r="H148" s="103"/>
      <c r="I148" s="104"/>
    </row>
    <row r="149" spans="1:9" ht="15.75" thickBot="1">
      <c r="A149" s="99" t="s">
        <v>4</v>
      </c>
      <c r="B149" s="101"/>
      <c r="C149" s="99" t="s">
        <v>7</v>
      </c>
      <c r="D149" s="100"/>
      <c r="E149" s="100"/>
      <c r="F149" s="100"/>
      <c r="G149" s="100"/>
      <c r="H149" s="100"/>
      <c r="I149" s="101"/>
    </row>
    <row r="150" spans="1:9" ht="15.75" thickBot="1">
      <c r="A150" s="97">
        <v>1003</v>
      </c>
      <c r="B150" s="93"/>
      <c r="C150" s="97" t="s">
        <v>303</v>
      </c>
      <c r="D150" s="98"/>
      <c r="E150" s="98"/>
      <c r="F150" s="98"/>
      <c r="G150" s="98"/>
      <c r="H150" s="98"/>
      <c r="I150" s="93"/>
    </row>
    <row r="151" spans="1:9" ht="15.75" thickBot="1">
      <c r="A151" s="99" t="s">
        <v>14</v>
      </c>
      <c r="B151" s="100"/>
      <c r="C151" s="100"/>
      <c r="D151" s="100"/>
      <c r="E151" s="100"/>
      <c r="F151" s="100"/>
      <c r="G151" s="100"/>
      <c r="H151" s="100"/>
      <c r="I151" s="101"/>
    </row>
    <row r="152" spans="1:9" ht="15.75" thickBot="1">
      <c r="A152" s="99" t="s">
        <v>4</v>
      </c>
      <c r="B152" s="100"/>
      <c r="C152" s="101"/>
      <c r="D152" s="99" t="s">
        <v>7</v>
      </c>
      <c r="E152" s="100"/>
      <c r="F152" s="100"/>
      <c r="G152" s="100"/>
      <c r="H152" s="100"/>
      <c r="I152" s="101"/>
    </row>
    <row r="153" spans="1:9" ht="15.75" thickBot="1">
      <c r="A153" s="97">
        <v>4</v>
      </c>
      <c r="B153" s="98"/>
      <c r="C153" s="93"/>
      <c r="D153" s="97" t="s">
        <v>26</v>
      </c>
      <c r="E153" s="98"/>
      <c r="F153" s="98"/>
      <c r="G153" s="98"/>
      <c r="H153" s="98"/>
      <c r="I153" s="93"/>
    </row>
    <row r="154" spans="1:9" ht="15.75" thickBot="1">
      <c r="A154" s="99" t="s">
        <v>15</v>
      </c>
      <c r="B154" s="100"/>
      <c r="C154" s="100"/>
      <c r="D154" s="100"/>
      <c r="E154" s="100"/>
      <c r="F154" s="100"/>
      <c r="G154" s="100"/>
      <c r="H154" s="100"/>
      <c r="I154" s="101"/>
    </row>
    <row r="155" spans="1:9" ht="15.75" thickBot="1">
      <c r="A155" s="97" t="s">
        <v>342</v>
      </c>
      <c r="B155" s="98"/>
      <c r="C155" s="98"/>
      <c r="D155" s="98"/>
      <c r="E155" s="98"/>
      <c r="F155" s="98"/>
      <c r="G155" s="98"/>
      <c r="H155" s="98"/>
      <c r="I155" s="93"/>
    </row>
    <row r="156" spans="1:9" ht="15.75" thickBot="1">
      <c r="A156" s="97" t="s">
        <v>420</v>
      </c>
      <c r="B156" s="98"/>
      <c r="C156" s="98"/>
      <c r="D156" s="98"/>
      <c r="E156" s="98"/>
      <c r="F156" s="98"/>
      <c r="G156" s="98"/>
      <c r="H156" s="98"/>
      <c r="I156" s="93"/>
    </row>
    <row r="157" spans="1:9" ht="15.75" thickBot="1">
      <c r="A157" s="97"/>
      <c r="B157" s="98"/>
      <c r="C157" s="98"/>
      <c r="D157" s="98"/>
      <c r="E157" s="98"/>
      <c r="F157" s="98"/>
      <c r="G157" s="98"/>
      <c r="H157" s="98"/>
      <c r="I157" s="93"/>
    </row>
    <row r="158" spans="1:9" ht="15.75" thickBot="1">
      <c r="A158" s="99" t="s">
        <v>16</v>
      </c>
      <c r="B158" s="100"/>
      <c r="C158" s="100"/>
      <c r="D158" s="100"/>
      <c r="E158" s="100"/>
      <c r="F158" s="100"/>
      <c r="G158" s="100"/>
      <c r="H158" s="100"/>
      <c r="I158" s="101"/>
    </row>
    <row r="159" spans="1:9" ht="15.75" thickBot="1">
      <c r="A159" s="105" t="s">
        <v>7</v>
      </c>
      <c r="B159" s="106"/>
      <c r="C159" s="106"/>
      <c r="D159" s="106"/>
      <c r="E159" s="106"/>
      <c r="F159" s="106"/>
      <c r="G159" s="106"/>
      <c r="H159" s="107"/>
      <c r="I159" s="6" t="s">
        <v>17</v>
      </c>
    </row>
    <row r="160" spans="1:9" ht="15.75" thickBot="1">
      <c r="A160" s="94" t="s">
        <v>35</v>
      </c>
      <c r="B160" s="95"/>
      <c r="C160" s="95"/>
      <c r="D160" s="95"/>
      <c r="E160" s="95"/>
      <c r="F160" s="95"/>
      <c r="G160" s="95"/>
      <c r="H160" s="96"/>
      <c r="I160" s="11" t="s">
        <v>22</v>
      </c>
    </row>
    <row r="161" spans="1:9" ht="15.75" thickBot="1">
      <c r="A161" s="94" t="s">
        <v>36</v>
      </c>
      <c r="B161" s="95"/>
      <c r="C161" s="95"/>
      <c r="D161" s="95"/>
      <c r="E161" s="95"/>
      <c r="F161" s="95"/>
      <c r="G161" s="95"/>
      <c r="H161" s="96"/>
      <c r="I161" s="11" t="s">
        <v>22</v>
      </c>
    </row>
    <row r="162" spans="1:9" ht="15.75" thickBot="1">
      <c r="A162" s="97" t="s">
        <v>37</v>
      </c>
      <c r="B162" s="98"/>
      <c r="C162" s="98"/>
      <c r="D162" s="98"/>
      <c r="E162" s="98"/>
      <c r="F162" s="98"/>
      <c r="G162" s="98"/>
      <c r="H162" s="93"/>
      <c r="I162" s="4" t="s">
        <v>22</v>
      </c>
    </row>
    <row r="163" spans="1:9" ht="15.75" thickBot="1">
      <c r="A163" s="97" t="s">
        <v>40</v>
      </c>
      <c r="B163" s="98"/>
      <c r="C163" s="98"/>
      <c r="D163" s="98"/>
      <c r="E163" s="98"/>
      <c r="F163" s="98"/>
      <c r="G163" s="98"/>
      <c r="H163" s="93"/>
      <c r="I163" s="4" t="s">
        <v>73</v>
      </c>
    </row>
    <row r="164" spans="1:9" ht="15.75" thickBot="1">
      <c r="A164" s="97" t="s">
        <v>339</v>
      </c>
      <c r="B164" s="98"/>
      <c r="C164" s="98"/>
      <c r="D164" s="98"/>
      <c r="E164" s="98"/>
      <c r="F164" s="98"/>
      <c r="G164" s="98"/>
      <c r="H164" s="93"/>
      <c r="I164" s="4" t="s">
        <v>73</v>
      </c>
    </row>
    <row r="165" spans="1:9" ht="15.75" thickBot="1">
      <c r="A165" s="97" t="s">
        <v>340</v>
      </c>
      <c r="B165" s="98"/>
      <c r="C165" s="98"/>
      <c r="D165" s="98"/>
      <c r="E165" s="98"/>
      <c r="F165" s="98"/>
      <c r="G165" s="98"/>
      <c r="H165" s="93"/>
      <c r="I165" s="4" t="s">
        <v>73</v>
      </c>
    </row>
    <row r="166" spans="1:9" ht="15.75" thickBot="1">
      <c r="A166" s="97"/>
      <c r="B166" s="98"/>
      <c r="C166" s="98"/>
      <c r="D166" s="98"/>
      <c r="E166" s="98"/>
      <c r="F166" s="98"/>
      <c r="G166" s="98"/>
      <c r="H166" s="93"/>
      <c r="I166" s="4"/>
    </row>
    <row r="167" spans="1:9" ht="15.75" thickBot="1">
      <c r="A167" s="97"/>
      <c r="B167" s="98"/>
      <c r="C167" s="98"/>
      <c r="D167" s="98"/>
      <c r="E167" s="98"/>
      <c r="F167" s="98"/>
      <c r="G167" s="98"/>
      <c r="H167" s="93"/>
      <c r="I167" s="4"/>
    </row>
    <row r="168" spans="1:9" ht="15.75" thickBot="1">
      <c r="A168" s="97"/>
      <c r="B168" s="98"/>
      <c r="C168" s="98"/>
      <c r="D168" s="98"/>
      <c r="E168" s="98"/>
      <c r="F168" s="98"/>
      <c r="G168" s="98"/>
      <c r="H168" s="93"/>
      <c r="I168" s="4"/>
    </row>
    <row r="169" spans="1:9" ht="15.75" thickBot="1">
      <c r="A169" s="97"/>
      <c r="B169" s="98"/>
      <c r="C169" s="98"/>
      <c r="D169" s="98"/>
      <c r="E169" s="98"/>
      <c r="F169" s="98"/>
      <c r="G169" s="98"/>
      <c r="H169" s="93"/>
      <c r="I169" s="4"/>
    </row>
    <row r="170" spans="1:9" ht="15.75" thickBot="1">
      <c r="A170" s="97"/>
      <c r="B170" s="98"/>
      <c r="C170" s="98"/>
      <c r="D170" s="98"/>
      <c r="E170" s="98"/>
      <c r="F170" s="98"/>
      <c r="G170" s="98"/>
      <c r="H170" s="93"/>
      <c r="I170" s="4"/>
    </row>
    <row r="171" spans="1:9" ht="15.75" thickBot="1">
      <c r="A171" s="97"/>
      <c r="B171" s="98"/>
      <c r="C171" s="98"/>
      <c r="D171" s="98"/>
      <c r="E171" s="98"/>
      <c r="F171" s="98"/>
      <c r="G171" s="98"/>
      <c r="H171" s="93"/>
      <c r="I171" s="4"/>
    </row>
    <row r="172" spans="1:9" ht="15.75" thickBot="1">
      <c r="A172" s="56"/>
      <c r="B172" s="57"/>
      <c r="C172" s="57"/>
      <c r="D172" s="57"/>
      <c r="E172" s="57"/>
      <c r="F172" s="57"/>
      <c r="G172" s="57"/>
      <c r="H172" s="58"/>
      <c r="I172" s="4"/>
    </row>
    <row r="173" spans="1:9" ht="15.75" thickBot="1">
      <c r="A173" s="97"/>
      <c r="B173" s="98"/>
      <c r="C173" s="98"/>
      <c r="D173" s="98"/>
      <c r="E173" s="98"/>
      <c r="F173" s="98"/>
      <c r="G173" s="98"/>
      <c r="H173" s="93"/>
      <c r="I173" s="4"/>
    </row>
    <row r="178" spans="1:9">
      <c r="A178" s="8" t="s">
        <v>0</v>
      </c>
    </row>
    <row r="179" spans="1:9">
      <c r="A179" s="1"/>
    </row>
    <row r="180" spans="1:9" ht="15.75" thickBot="1">
      <c r="A180" s="2" t="s">
        <v>1</v>
      </c>
    </row>
    <row r="181" spans="1:9" ht="15.75" thickBot="1">
      <c r="A181" s="110" t="s">
        <v>2</v>
      </c>
      <c r="B181" s="111"/>
      <c r="C181" s="111"/>
      <c r="D181" s="111"/>
      <c r="E181" s="111"/>
      <c r="F181" s="112"/>
      <c r="G181" s="113" t="s">
        <v>3</v>
      </c>
      <c r="H181" s="114"/>
      <c r="I181" s="115"/>
    </row>
    <row r="182" spans="1:9" ht="30.75" thickBot="1">
      <c r="A182" s="3" t="s">
        <v>4</v>
      </c>
      <c r="B182" s="110" t="s">
        <v>5</v>
      </c>
      <c r="C182" s="111"/>
      <c r="D182" s="111"/>
      <c r="E182" s="111"/>
      <c r="F182" s="112"/>
      <c r="G182" s="116"/>
      <c r="H182" s="117"/>
      <c r="I182" s="118"/>
    </row>
    <row r="183" spans="1:9" ht="15.75" thickBot="1">
      <c r="A183" s="13" t="s">
        <v>41</v>
      </c>
      <c r="B183" s="119" t="s">
        <v>402</v>
      </c>
      <c r="C183" s="120"/>
      <c r="D183" s="120"/>
      <c r="E183" s="120"/>
      <c r="F183" s="121"/>
      <c r="G183" s="9"/>
      <c r="H183" s="10"/>
      <c r="I183" s="66">
        <v>800000</v>
      </c>
    </row>
    <row r="184" spans="1:9" ht="15.75" thickBot="1">
      <c r="A184" s="99"/>
      <c r="B184" s="100"/>
      <c r="C184" s="100"/>
      <c r="D184" s="100"/>
      <c r="E184" s="100"/>
      <c r="F184" s="100"/>
      <c r="G184" s="100"/>
      <c r="H184" s="100"/>
      <c r="I184" s="101"/>
    </row>
    <row r="185" spans="1:9" ht="15.75" thickBot="1">
      <c r="A185" s="122" t="s">
        <v>7</v>
      </c>
      <c r="B185" s="123"/>
      <c r="C185" s="123"/>
      <c r="D185" s="124"/>
      <c r="E185" s="128" t="s">
        <v>8</v>
      </c>
      <c r="F185" s="108" t="s">
        <v>9</v>
      </c>
      <c r="G185" s="130"/>
      <c r="H185" s="130"/>
      <c r="I185" s="109"/>
    </row>
    <row r="186" spans="1:9" ht="15.75" thickBot="1">
      <c r="A186" s="125"/>
      <c r="B186" s="126"/>
      <c r="C186" s="126"/>
      <c r="D186" s="127"/>
      <c r="E186" s="129"/>
      <c r="F186" s="108" t="s">
        <v>10</v>
      </c>
      <c r="G186" s="109"/>
      <c r="H186" s="108" t="s">
        <v>11</v>
      </c>
      <c r="I186" s="109"/>
    </row>
    <row r="187" spans="1:9" ht="15.75" thickBot="1">
      <c r="A187" s="97" t="s">
        <v>345</v>
      </c>
      <c r="B187" s="98"/>
      <c r="C187" s="98"/>
      <c r="D187" s="93"/>
      <c r="E187" s="4" t="s">
        <v>20</v>
      </c>
      <c r="F187" s="131">
        <v>41274</v>
      </c>
      <c r="G187" s="93"/>
      <c r="H187" s="92">
        <v>0.9</v>
      </c>
      <c r="I187" s="93"/>
    </row>
    <row r="188" spans="1:9" ht="15.75" thickBot="1">
      <c r="A188" s="97" t="s">
        <v>346</v>
      </c>
      <c r="B188" s="98"/>
      <c r="C188" s="98"/>
      <c r="D188" s="93"/>
      <c r="E188" s="4"/>
      <c r="F188" s="97"/>
      <c r="G188" s="93"/>
      <c r="H188" s="97"/>
      <c r="I188" s="93"/>
    </row>
    <row r="189" spans="1:9" ht="15.75" thickBot="1">
      <c r="A189" s="99" t="s">
        <v>12</v>
      </c>
      <c r="B189" s="100"/>
      <c r="C189" s="100"/>
      <c r="D189" s="100"/>
      <c r="E189" s="100"/>
      <c r="F189" s="100"/>
      <c r="G189" s="100"/>
      <c r="H189" s="100"/>
      <c r="I189" s="101"/>
    </row>
    <row r="190" spans="1:9" ht="15.75" thickBot="1">
      <c r="A190" s="102" t="s">
        <v>13</v>
      </c>
      <c r="B190" s="103"/>
      <c r="C190" s="103"/>
      <c r="D190" s="103"/>
      <c r="E190" s="103"/>
      <c r="F190" s="103"/>
      <c r="G190" s="103"/>
      <c r="H190" s="103"/>
      <c r="I190" s="104"/>
    </row>
    <row r="191" spans="1:9" ht="15.75" thickBot="1">
      <c r="A191" s="99" t="s">
        <v>4</v>
      </c>
      <c r="B191" s="101"/>
      <c r="C191" s="99" t="s">
        <v>7</v>
      </c>
      <c r="D191" s="100"/>
      <c r="E191" s="100"/>
      <c r="F191" s="100"/>
      <c r="G191" s="100"/>
      <c r="H191" s="100"/>
      <c r="I191" s="101"/>
    </row>
    <row r="192" spans="1:9" ht="30.75" customHeight="1" thickBot="1">
      <c r="A192" s="97">
        <v>1004</v>
      </c>
      <c r="B192" s="93"/>
      <c r="C192" s="97" t="s">
        <v>347</v>
      </c>
      <c r="D192" s="98"/>
      <c r="E192" s="98"/>
      <c r="F192" s="98"/>
      <c r="G192" s="98"/>
      <c r="H192" s="98"/>
      <c r="I192" s="93"/>
    </row>
    <row r="193" spans="1:9" ht="15.75" thickBot="1">
      <c r="A193" s="99" t="s">
        <v>14</v>
      </c>
      <c r="B193" s="100"/>
      <c r="C193" s="100"/>
      <c r="D193" s="100"/>
      <c r="E193" s="100"/>
      <c r="F193" s="100"/>
      <c r="G193" s="100"/>
      <c r="H193" s="100"/>
      <c r="I193" s="101"/>
    </row>
    <row r="194" spans="1:9" ht="15.75" thickBot="1">
      <c r="A194" s="99" t="s">
        <v>4</v>
      </c>
      <c r="B194" s="100"/>
      <c r="C194" s="101"/>
      <c r="D194" s="99" t="s">
        <v>7</v>
      </c>
      <c r="E194" s="100"/>
      <c r="F194" s="100"/>
      <c r="G194" s="100"/>
      <c r="H194" s="100"/>
      <c r="I194" s="101"/>
    </row>
    <row r="195" spans="1:9" ht="15.75" thickBot="1">
      <c r="A195" s="97">
        <v>4</v>
      </c>
      <c r="B195" s="98"/>
      <c r="C195" s="93"/>
      <c r="D195" s="97" t="s">
        <v>26</v>
      </c>
      <c r="E195" s="98"/>
      <c r="F195" s="98"/>
      <c r="G195" s="98"/>
      <c r="H195" s="98"/>
      <c r="I195" s="93"/>
    </row>
    <row r="196" spans="1:9" ht="15.75" thickBot="1">
      <c r="A196" s="99" t="s">
        <v>15</v>
      </c>
      <c r="B196" s="100"/>
      <c r="C196" s="100"/>
      <c r="D196" s="100"/>
      <c r="E196" s="100"/>
      <c r="F196" s="100"/>
      <c r="G196" s="100"/>
      <c r="H196" s="100"/>
      <c r="I196" s="101"/>
    </row>
    <row r="197" spans="1:9" ht="15.75" thickBot="1">
      <c r="A197" s="97" t="s">
        <v>34</v>
      </c>
      <c r="B197" s="98"/>
      <c r="C197" s="98"/>
      <c r="D197" s="98"/>
      <c r="E197" s="98"/>
      <c r="F197" s="98"/>
      <c r="G197" s="98"/>
      <c r="H197" s="98"/>
      <c r="I197" s="93"/>
    </row>
    <row r="198" spans="1:9" ht="15.75" thickBot="1">
      <c r="A198" s="97"/>
      <c r="B198" s="98"/>
      <c r="C198" s="98"/>
      <c r="D198" s="98"/>
      <c r="E198" s="98"/>
      <c r="F198" s="98"/>
      <c r="G198" s="98"/>
      <c r="H198" s="98"/>
      <c r="I198" s="93"/>
    </row>
    <row r="199" spans="1:9" ht="15.75" thickBot="1">
      <c r="A199" s="97"/>
      <c r="B199" s="98"/>
      <c r="C199" s="98"/>
      <c r="D199" s="98"/>
      <c r="E199" s="98"/>
      <c r="F199" s="98"/>
      <c r="G199" s="98"/>
      <c r="H199" s="98"/>
      <c r="I199" s="93"/>
    </row>
    <row r="200" spans="1:9" ht="15.75" thickBot="1">
      <c r="A200" s="99" t="s">
        <v>16</v>
      </c>
      <c r="B200" s="100"/>
      <c r="C200" s="100"/>
      <c r="D200" s="100"/>
      <c r="E200" s="100"/>
      <c r="F200" s="100"/>
      <c r="G200" s="100"/>
      <c r="H200" s="100"/>
      <c r="I200" s="101"/>
    </row>
    <row r="201" spans="1:9" ht="15.75" thickBot="1">
      <c r="A201" s="105" t="s">
        <v>7</v>
      </c>
      <c r="B201" s="106"/>
      <c r="C201" s="106"/>
      <c r="D201" s="106"/>
      <c r="E201" s="106"/>
      <c r="F201" s="106"/>
      <c r="G201" s="106"/>
      <c r="H201" s="107"/>
      <c r="I201" s="6" t="s">
        <v>17</v>
      </c>
    </row>
    <row r="202" spans="1:9" ht="15.75" thickBot="1">
      <c r="A202" s="94" t="s">
        <v>403</v>
      </c>
      <c r="B202" s="95"/>
      <c r="C202" s="95"/>
      <c r="D202" s="95"/>
      <c r="E202" s="95"/>
      <c r="F202" s="95"/>
      <c r="G202" s="95"/>
      <c r="H202" s="96"/>
      <c r="I202" s="11" t="s">
        <v>22</v>
      </c>
    </row>
    <row r="203" spans="1:9" ht="15.75" thickBot="1">
      <c r="A203" s="94" t="s">
        <v>343</v>
      </c>
      <c r="B203" s="95"/>
      <c r="C203" s="95"/>
      <c r="D203" s="95"/>
      <c r="E203" s="95"/>
      <c r="F203" s="95"/>
      <c r="G203" s="95"/>
      <c r="H203" s="96"/>
      <c r="I203" s="11" t="s">
        <v>73</v>
      </c>
    </row>
    <row r="204" spans="1:9" ht="15.75" thickBot="1">
      <c r="A204" s="97" t="s">
        <v>344</v>
      </c>
      <c r="B204" s="98"/>
      <c r="C204" s="98"/>
      <c r="D204" s="98"/>
      <c r="E204" s="98"/>
      <c r="F204" s="98"/>
      <c r="G204" s="98"/>
      <c r="H204" s="93"/>
      <c r="I204" s="4" t="s">
        <v>73</v>
      </c>
    </row>
    <row r="205" spans="1:9" ht="15.75" thickBot="1">
      <c r="A205" s="97"/>
      <c r="B205" s="98"/>
      <c r="C205" s="98"/>
      <c r="D205" s="98"/>
      <c r="E205" s="98"/>
      <c r="F205" s="98"/>
      <c r="G205" s="98"/>
      <c r="H205" s="93"/>
      <c r="I205" s="4"/>
    </row>
    <row r="206" spans="1:9" ht="15.75" thickBot="1">
      <c r="A206" s="97"/>
      <c r="B206" s="98"/>
      <c r="C206" s="98"/>
      <c r="D206" s="98"/>
      <c r="E206" s="98"/>
      <c r="F206" s="98"/>
      <c r="G206" s="98"/>
      <c r="H206" s="93"/>
      <c r="I206" s="4"/>
    </row>
    <row r="207" spans="1:9" ht="15.75" thickBot="1">
      <c r="A207" s="97"/>
      <c r="B207" s="98"/>
      <c r="C207" s="98"/>
      <c r="D207" s="98"/>
      <c r="E207" s="98"/>
      <c r="F207" s="98"/>
      <c r="G207" s="98"/>
      <c r="H207" s="93"/>
      <c r="I207" s="4"/>
    </row>
    <row r="208" spans="1:9" ht="15.75" thickBot="1">
      <c r="A208" s="97"/>
      <c r="B208" s="98"/>
      <c r="C208" s="98"/>
      <c r="D208" s="98"/>
      <c r="E208" s="98"/>
      <c r="F208" s="98"/>
      <c r="G208" s="98"/>
      <c r="H208" s="93"/>
      <c r="I208" s="4"/>
    </row>
    <row r="209" spans="1:9" ht="15.75" thickBot="1">
      <c r="A209" s="97"/>
      <c r="B209" s="98"/>
      <c r="C209" s="98"/>
      <c r="D209" s="98"/>
      <c r="E209" s="98"/>
      <c r="F209" s="98"/>
      <c r="G209" s="98"/>
      <c r="H209" s="93"/>
      <c r="I209" s="4"/>
    </row>
    <row r="210" spans="1:9" ht="15.75" thickBot="1">
      <c r="A210" s="97"/>
      <c r="B210" s="98"/>
      <c r="C210" s="98"/>
      <c r="D210" s="98"/>
      <c r="E210" s="98"/>
      <c r="F210" s="98"/>
      <c r="G210" s="98"/>
      <c r="H210" s="93"/>
      <c r="I210" s="4"/>
    </row>
    <row r="211" spans="1:9" ht="15.75" thickBot="1">
      <c r="A211" s="97"/>
      <c r="B211" s="98"/>
      <c r="C211" s="98"/>
      <c r="D211" s="98"/>
      <c r="E211" s="98"/>
      <c r="F211" s="98"/>
      <c r="G211" s="98"/>
      <c r="H211" s="93"/>
      <c r="I211" s="4"/>
    </row>
    <row r="212" spans="1:9" ht="15.75" thickBot="1">
      <c r="A212" s="97"/>
      <c r="B212" s="98"/>
      <c r="C212" s="98"/>
      <c r="D212" s="98"/>
      <c r="E212" s="98"/>
      <c r="F212" s="98"/>
      <c r="G212" s="98"/>
      <c r="H212" s="93"/>
      <c r="I212" s="4"/>
    </row>
    <row r="213" spans="1:9" ht="15.75" thickBot="1">
      <c r="A213" s="97"/>
      <c r="B213" s="98"/>
      <c r="C213" s="98"/>
      <c r="D213" s="98"/>
      <c r="E213" s="98"/>
      <c r="F213" s="98"/>
      <c r="G213" s="98"/>
      <c r="H213" s="93"/>
      <c r="I213" s="4"/>
    </row>
    <row r="214" spans="1:9" ht="15.75" thickBot="1">
      <c r="A214" s="97"/>
      <c r="B214" s="98"/>
      <c r="C214" s="98"/>
      <c r="D214" s="98"/>
      <c r="E214" s="98"/>
      <c r="F214" s="98"/>
      <c r="G214" s="98"/>
      <c r="H214" s="93"/>
      <c r="I214" s="4"/>
    </row>
    <row r="215" spans="1:9" ht="15.75" thickBot="1">
      <c r="A215" s="97"/>
      <c r="B215" s="98"/>
      <c r="C215" s="98"/>
      <c r="D215" s="98"/>
      <c r="E215" s="98"/>
      <c r="F215" s="98"/>
      <c r="G215" s="98"/>
      <c r="H215" s="93"/>
      <c r="I215" s="4"/>
    </row>
    <row r="216" spans="1:9" ht="15.75" thickBot="1">
      <c r="A216" s="97"/>
      <c r="B216" s="98"/>
      <c r="C216" s="98"/>
      <c r="D216" s="98"/>
      <c r="E216" s="98"/>
      <c r="F216" s="98"/>
      <c r="G216" s="98"/>
      <c r="H216" s="93"/>
      <c r="I216" s="4"/>
    </row>
    <row r="217" spans="1:9" ht="15.75" thickBot="1">
      <c r="A217" s="97"/>
      <c r="B217" s="98"/>
      <c r="C217" s="98"/>
      <c r="D217" s="98"/>
      <c r="E217" s="98"/>
      <c r="F217" s="98"/>
      <c r="G217" s="98"/>
      <c r="H217" s="93"/>
      <c r="I217" s="4"/>
    </row>
    <row r="218" spans="1:9" ht="15.75" thickBot="1">
      <c r="A218" s="97"/>
      <c r="B218" s="98"/>
      <c r="C218" s="98"/>
      <c r="D218" s="98"/>
      <c r="E218" s="98"/>
      <c r="F218" s="98"/>
      <c r="G218" s="98"/>
      <c r="H218" s="93"/>
      <c r="I218" s="4"/>
    </row>
    <row r="221" spans="1:9">
      <c r="A221" s="8" t="s">
        <v>0</v>
      </c>
    </row>
    <row r="222" spans="1:9">
      <c r="A222" s="1"/>
    </row>
    <row r="223" spans="1:9" ht="15.75" thickBot="1">
      <c r="A223" s="2" t="s">
        <v>1</v>
      </c>
    </row>
    <row r="224" spans="1:9" ht="15.75" thickBot="1">
      <c r="A224" s="110" t="s">
        <v>2</v>
      </c>
      <c r="B224" s="111"/>
      <c r="C224" s="111"/>
      <c r="D224" s="111"/>
      <c r="E224" s="111"/>
      <c r="F224" s="112"/>
      <c r="G224" s="113" t="s">
        <v>3</v>
      </c>
      <c r="H224" s="114"/>
      <c r="I224" s="115"/>
    </row>
    <row r="225" spans="1:9" ht="30.75" thickBot="1">
      <c r="A225" s="3" t="s">
        <v>4</v>
      </c>
      <c r="B225" s="110" t="s">
        <v>5</v>
      </c>
      <c r="C225" s="111"/>
      <c r="D225" s="111"/>
      <c r="E225" s="111"/>
      <c r="F225" s="112"/>
      <c r="G225" s="116"/>
      <c r="H225" s="117"/>
      <c r="I225" s="118"/>
    </row>
    <row r="226" spans="1:9" ht="15.75" thickBot="1">
      <c r="A226" s="13" t="s">
        <v>44</v>
      </c>
      <c r="B226" s="119" t="s">
        <v>404</v>
      </c>
      <c r="C226" s="120"/>
      <c r="D226" s="120"/>
      <c r="E226" s="120"/>
      <c r="F226" s="121"/>
      <c r="G226" s="9"/>
      <c r="H226" s="10"/>
      <c r="I226" s="66">
        <v>980000</v>
      </c>
    </row>
    <row r="227" spans="1:9" ht="15.75" thickBot="1">
      <c r="A227" s="99"/>
      <c r="B227" s="100"/>
      <c r="C227" s="100"/>
      <c r="D227" s="100"/>
      <c r="E227" s="100"/>
      <c r="F227" s="100"/>
      <c r="G227" s="100"/>
      <c r="H227" s="100"/>
      <c r="I227" s="101"/>
    </row>
    <row r="228" spans="1:9" ht="15.75" thickBot="1">
      <c r="A228" s="122" t="s">
        <v>7</v>
      </c>
      <c r="B228" s="123"/>
      <c r="C228" s="123"/>
      <c r="D228" s="124"/>
      <c r="E228" s="128" t="s">
        <v>8</v>
      </c>
      <c r="F228" s="108" t="s">
        <v>9</v>
      </c>
      <c r="G228" s="130"/>
      <c r="H228" s="130"/>
      <c r="I228" s="109"/>
    </row>
    <row r="229" spans="1:9" ht="15.75" thickBot="1">
      <c r="A229" s="125"/>
      <c r="B229" s="126"/>
      <c r="C229" s="126"/>
      <c r="D229" s="127"/>
      <c r="E229" s="129"/>
      <c r="F229" s="108" t="s">
        <v>10</v>
      </c>
      <c r="G229" s="109"/>
      <c r="H229" s="108" t="s">
        <v>11</v>
      </c>
      <c r="I229" s="109"/>
    </row>
    <row r="230" spans="1:9" ht="15.75" thickBot="1">
      <c r="A230" s="97" t="s">
        <v>349</v>
      </c>
      <c r="B230" s="98"/>
      <c r="C230" s="98"/>
      <c r="D230" s="93"/>
      <c r="E230" s="4" t="s">
        <v>20</v>
      </c>
      <c r="F230" s="134">
        <v>41274</v>
      </c>
      <c r="G230" s="107"/>
      <c r="H230" s="135">
        <v>0.35</v>
      </c>
      <c r="I230" s="136"/>
    </row>
    <row r="231" spans="1:9" ht="17.25" customHeight="1" thickBot="1">
      <c r="A231" s="94" t="s">
        <v>350</v>
      </c>
      <c r="B231" s="95"/>
      <c r="C231" s="95"/>
      <c r="D231" s="96"/>
      <c r="E231" s="4" t="s">
        <v>107</v>
      </c>
      <c r="F231" s="134">
        <v>41274</v>
      </c>
      <c r="G231" s="137"/>
      <c r="H231" s="61"/>
      <c r="I231" s="60">
        <v>352</v>
      </c>
    </row>
    <row r="232" spans="1:9" ht="15.75" thickBot="1">
      <c r="A232" s="97" t="s">
        <v>351</v>
      </c>
      <c r="B232" s="98"/>
      <c r="C232" s="98"/>
      <c r="D232" s="93"/>
      <c r="E232" s="4" t="s">
        <v>107</v>
      </c>
      <c r="F232" s="134">
        <v>41274</v>
      </c>
      <c r="G232" s="137"/>
      <c r="H232" s="97">
        <v>240</v>
      </c>
      <c r="I232" s="93"/>
    </row>
    <row r="233" spans="1:9" ht="15.75" thickBot="1">
      <c r="A233" s="99" t="s">
        <v>12</v>
      </c>
      <c r="B233" s="100"/>
      <c r="C233" s="100"/>
      <c r="D233" s="100"/>
      <c r="E233" s="100"/>
      <c r="F233" s="100"/>
      <c r="G233" s="100"/>
      <c r="H233" s="100"/>
      <c r="I233" s="101"/>
    </row>
    <row r="234" spans="1:9" ht="15.75" thickBot="1">
      <c r="A234" s="102" t="s">
        <v>13</v>
      </c>
      <c r="B234" s="103"/>
      <c r="C234" s="103"/>
      <c r="D234" s="103"/>
      <c r="E234" s="103"/>
      <c r="F234" s="103"/>
      <c r="G234" s="103"/>
      <c r="H234" s="103"/>
      <c r="I234" s="104"/>
    </row>
    <row r="235" spans="1:9" ht="15.75" thickBot="1">
      <c r="A235" s="99" t="s">
        <v>4</v>
      </c>
      <c r="B235" s="101"/>
      <c r="C235" s="99" t="s">
        <v>7</v>
      </c>
      <c r="D235" s="100"/>
      <c r="E235" s="100"/>
      <c r="F235" s="100"/>
      <c r="G235" s="100"/>
      <c r="H235" s="100"/>
      <c r="I235" s="101"/>
    </row>
    <row r="236" spans="1:9" ht="31.5" customHeight="1" thickBot="1">
      <c r="A236" s="97">
        <v>1005</v>
      </c>
      <c r="B236" s="93"/>
      <c r="C236" s="97" t="s">
        <v>348</v>
      </c>
      <c r="D236" s="98"/>
      <c r="E236" s="98"/>
      <c r="F236" s="98"/>
      <c r="G236" s="98"/>
      <c r="H236" s="98"/>
      <c r="I236" s="93"/>
    </row>
    <row r="237" spans="1:9" ht="15.75" thickBot="1">
      <c r="A237" s="99" t="s">
        <v>14</v>
      </c>
      <c r="B237" s="100"/>
      <c r="C237" s="100"/>
      <c r="D237" s="100"/>
      <c r="E237" s="100"/>
      <c r="F237" s="100"/>
      <c r="G237" s="100"/>
      <c r="H237" s="100"/>
      <c r="I237" s="101"/>
    </row>
    <row r="238" spans="1:9" ht="15.75" thickBot="1">
      <c r="A238" s="99" t="s">
        <v>4</v>
      </c>
      <c r="B238" s="100"/>
      <c r="C238" s="101"/>
      <c r="D238" s="99" t="s">
        <v>7</v>
      </c>
      <c r="E238" s="100"/>
      <c r="F238" s="100"/>
      <c r="G238" s="100"/>
      <c r="H238" s="100"/>
      <c r="I238" s="101"/>
    </row>
    <row r="239" spans="1:9" ht="15.75" thickBot="1">
      <c r="A239" s="97">
        <v>4</v>
      </c>
      <c r="B239" s="98"/>
      <c r="C239" s="93"/>
      <c r="D239" s="97" t="s">
        <v>26</v>
      </c>
      <c r="E239" s="98"/>
      <c r="F239" s="98"/>
      <c r="G239" s="98"/>
      <c r="H239" s="98"/>
      <c r="I239" s="93"/>
    </row>
    <row r="240" spans="1:9" ht="15.75" thickBot="1">
      <c r="A240" s="99" t="s">
        <v>15</v>
      </c>
      <c r="B240" s="100"/>
      <c r="C240" s="100"/>
      <c r="D240" s="100"/>
      <c r="E240" s="100"/>
      <c r="F240" s="100"/>
      <c r="G240" s="100"/>
      <c r="H240" s="100"/>
      <c r="I240" s="101"/>
    </row>
    <row r="241" spans="1:9" ht="15.75" thickBot="1">
      <c r="A241" s="97" t="s">
        <v>352</v>
      </c>
      <c r="B241" s="98"/>
      <c r="C241" s="98"/>
      <c r="D241" s="98"/>
      <c r="E241" s="98"/>
      <c r="F241" s="98"/>
      <c r="G241" s="98"/>
      <c r="H241" s="98"/>
      <c r="I241" s="93"/>
    </row>
    <row r="242" spans="1:9" ht="15.75" thickBot="1">
      <c r="A242" s="97" t="s">
        <v>353</v>
      </c>
      <c r="B242" s="98"/>
      <c r="C242" s="98"/>
      <c r="D242" s="98"/>
      <c r="E242" s="98"/>
      <c r="F242" s="98"/>
      <c r="G242" s="98"/>
      <c r="H242" s="98"/>
      <c r="I242" s="93"/>
    </row>
    <row r="243" spans="1:9" ht="15.75" thickBot="1">
      <c r="A243" s="97" t="s">
        <v>398</v>
      </c>
      <c r="B243" s="98"/>
      <c r="C243" s="98"/>
      <c r="D243" s="98"/>
      <c r="E243" s="98"/>
      <c r="F243" s="98"/>
      <c r="G243" s="98"/>
      <c r="H243" s="98"/>
      <c r="I243" s="93"/>
    </row>
    <row r="244" spans="1:9" ht="15.75" thickBot="1">
      <c r="A244" s="99" t="s">
        <v>16</v>
      </c>
      <c r="B244" s="100"/>
      <c r="C244" s="100"/>
      <c r="D244" s="100"/>
      <c r="E244" s="100"/>
      <c r="F244" s="100"/>
      <c r="G244" s="100"/>
      <c r="H244" s="100"/>
      <c r="I244" s="101"/>
    </row>
    <row r="245" spans="1:9" ht="15.75" thickBot="1">
      <c r="A245" s="105" t="s">
        <v>7</v>
      </c>
      <c r="B245" s="106"/>
      <c r="C245" s="106"/>
      <c r="D245" s="106"/>
      <c r="E245" s="106"/>
      <c r="F245" s="106"/>
      <c r="G245" s="106"/>
      <c r="H245" s="107"/>
      <c r="I245" s="6" t="s">
        <v>17</v>
      </c>
    </row>
    <row r="246" spans="1:9" ht="15.75" thickBot="1">
      <c r="A246" s="94" t="s">
        <v>42</v>
      </c>
      <c r="B246" s="95"/>
      <c r="C246" s="95"/>
      <c r="D246" s="95"/>
      <c r="E246" s="95"/>
      <c r="F246" s="95"/>
      <c r="G246" s="95"/>
      <c r="H246" s="96"/>
      <c r="I246" s="11" t="s">
        <v>22</v>
      </c>
    </row>
    <row r="247" spans="1:9" ht="15.75" thickBot="1">
      <c r="A247" s="94" t="s">
        <v>43</v>
      </c>
      <c r="B247" s="95"/>
      <c r="C247" s="95"/>
      <c r="D247" s="95"/>
      <c r="E247" s="95"/>
      <c r="F247" s="95"/>
      <c r="G247" s="95"/>
      <c r="H247" s="96"/>
      <c r="I247" s="11" t="s">
        <v>22</v>
      </c>
    </row>
    <row r="248" spans="1:9" ht="15.75" thickBot="1">
      <c r="A248" s="97"/>
      <c r="B248" s="98"/>
      <c r="C248" s="98"/>
      <c r="D248" s="98"/>
      <c r="E248" s="98"/>
      <c r="F248" s="98"/>
      <c r="G248" s="98"/>
      <c r="H248" s="93"/>
      <c r="I248" s="4"/>
    </row>
    <row r="249" spans="1:9" ht="15.75" thickBot="1">
      <c r="A249" s="97"/>
      <c r="B249" s="98"/>
      <c r="C249" s="98"/>
      <c r="D249" s="98"/>
      <c r="E249" s="98"/>
      <c r="F249" s="98"/>
      <c r="G249" s="98"/>
      <c r="H249" s="93"/>
      <c r="I249" s="4"/>
    </row>
    <row r="250" spans="1:9" ht="15.75" thickBot="1">
      <c r="A250" s="97"/>
      <c r="B250" s="98"/>
      <c r="C250" s="98"/>
      <c r="D250" s="98"/>
      <c r="E250" s="98"/>
      <c r="F250" s="98"/>
      <c r="G250" s="98"/>
      <c r="H250" s="93"/>
      <c r="I250" s="4"/>
    </row>
    <row r="251" spans="1:9" ht="15.75" thickBot="1">
      <c r="A251" s="97"/>
      <c r="B251" s="98"/>
      <c r="C251" s="98"/>
      <c r="D251" s="98"/>
      <c r="E251" s="98"/>
      <c r="F251" s="98"/>
      <c r="G251" s="98"/>
      <c r="H251" s="93"/>
      <c r="I251" s="4"/>
    </row>
    <row r="252" spans="1:9" ht="15.75" thickBot="1">
      <c r="A252" s="97"/>
      <c r="B252" s="98"/>
      <c r="C252" s="98"/>
      <c r="D252" s="98"/>
      <c r="E252" s="98"/>
      <c r="F252" s="98"/>
      <c r="G252" s="98"/>
      <c r="H252" s="93"/>
      <c r="I252" s="4"/>
    </row>
    <row r="253" spans="1:9" ht="15.75" thickBot="1">
      <c r="A253" s="97"/>
      <c r="B253" s="98"/>
      <c r="C253" s="98"/>
      <c r="D253" s="98"/>
      <c r="E253" s="98"/>
      <c r="F253" s="98"/>
      <c r="G253" s="98"/>
      <c r="H253" s="93"/>
      <c r="I253" s="4"/>
    </row>
    <row r="254" spans="1:9" ht="15.75" thickBot="1">
      <c r="A254" s="97"/>
      <c r="B254" s="98"/>
      <c r="C254" s="98"/>
      <c r="D254" s="98"/>
      <c r="E254" s="98"/>
      <c r="F254" s="98"/>
      <c r="G254" s="98"/>
      <c r="H254" s="93"/>
      <c r="I254" s="4"/>
    </row>
    <row r="255" spans="1:9" ht="15.75" thickBot="1">
      <c r="A255" s="97"/>
      <c r="B255" s="98"/>
      <c r="C255" s="98"/>
      <c r="D255" s="98"/>
      <c r="E255" s="98"/>
      <c r="F255" s="98"/>
      <c r="G255" s="98"/>
      <c r="H255" s="93"/>
      <c r="I255" s="4"/>
    </row>
    <row r="256" spans="1:9" ht="15.75" thickBot="1">
      <c r="A256" s="97"/>
      <c r="B256" s="98"/>
      <c r="C256" s="98"/>
      <c r="D256" s="98"/>
      <c r="E256" s="98"/>
      <c r="F256" s="98"/>
      <c r="G256" s="98"/>
      <c r="H256" s="93"/>
      <c r="I256" s="4"/>
    </row>
    <row r="257" spans="1:9" ht="15.75" thickBot="1">
      <c r="A257" s="97"/>
      <c r="B257" s="98"/>
      <c r="C257" s="98"/>
      <c r="D257" s="98"/>
      <c r="E257" s="98"/>
      <c r="F257" s="98"/>
      <c r="G257" s="98"/>
      <c r="H257" s="93"/>
      <c r="I257" s="4"/>
    </row>
    <row r="258" spans="1:9" ht="15.75" thickBot="1">
      <c r="A258" s="56"/>
      <c r="B258" s="57"/>
      <c r="C258" s="57"/>
      <c r="D258" s="57"/>
      <c r="E258" s="57"/>
      <c r="F258" s="57"/>
      <c r="G258" s="57"/>
      <c r="H258" s="58"/>
      <c r="I258" s="4"/>
    </row>
    <row r="259" spans="1:9" ht="15.75" thickBot="1">
      <c r="A259" s="56"/>
      <c r="B259" s="57"/>
      <c r="C259" s="57"/>
      <c r="D259" s="57"/>
      <c r="E259" s="57"/>
      <c r="F259" s="57"/>
      <c r="G259" s="57"/>
      <c r="H259" s="58"/>
      <c r="I259" s="4"/>
    </row>
    <row r="260" spans="1:9" ht="15.75" thickBot="1">
      <c r="A260" s="97"/>
      <c r="B260" s="98"/>
      <c r="C260" s="98"/>
      <c r="D260" s="98"/>
      <c r="E260" s="98"/>
      <c r="F260" s="98"/>
      <c r="G260" s="98"/>
      <c r="H260" s="93"/>
      <c r="I260" s="4"/>
    </row>
    <row r="261" spans="1:9" ht="15.75" thickBot="1">
      <c r="A261" s="97"/>
      <c r="B261" s="98"/>
      <c r="C261" s="98"/>
      <c r="D261" s="98"/>
      <c r="E261" s="98"/>
      <c r="F261" s="98"/>
      <c r="G261" s="98"/>
      <c r="H261" s="93"/>
      <c r="I261" s="4"/>
    </row>
    <row r="262" spans="1:9" ht="15.75" thickBot="1">
      <c r="A262" s="97"/>
      <c r="B262" s="98"/>
      <c r="C262" s="98"/>
      <c r="D262" s="98"/>
      <c r="E262" s="98"/>
      <c r="F262" s="98"/>
      <c r="G262" s="98"/>
      <c r="H262" s="93"/>
      <c r="I262" s="4"/>
    </row>
    <row r="263" spans="1:9">
      <c r="A263" s="12"/>
      <c r="B263" s="12"/>
      <c r="C263" s="12"/>
      <c r="D263" s="12"/>
      <c r="E263" s="12"/>
      <c r="F263" s="12"/>
      <c r="G263" s="12"/>
      <c r="H263" s="12"/>
      <c r="I263" s="12"/>
    </row>
    <row r="264" spans="1:9">
      <c r="A264" s="8" t="s">
        <v>0</v>
      </c>
    </row>
    <row r="265" spans="1:9">
      <c r="A265" s="1"/>
    </row>
    <row r="266" spans="1:9" ht="15.75" thickBot="1">
      <c r="A266" s="2" t="s">
        <v>1</v>
      </c>
    </row>
    <row r="267" spans="1:9" ht="15.75" thickBot="1">
      <c r="A267" s="110" t="s">
        <v>2</v>
      </c>
      <c r="B267" s="111"/>
      <c r="C267" s="111"/>
      <c r="D267" s="111"/>
      <c r="E267" s="111"/>
      <c r="F267" s="112"/>
      <c r="G267" s="113" t="s">
        <v>3</v>
      </c>
      <c r="H267" s="114"/>
      <c r="I267" s="115"/>
    </row>
    <row r="268" spans="1:9" ht="30.75" thickBot="1">
      <c r="A268" s="3" t="s">
        <v>4</v>
      </c>
      <c r="B268" s="110" t="s">
        <v>5</v>
      </c>
      <c r="C268" s="111"/>
      <c r="D268" s="111"/>
      <c r="E268" s="111"/>
      <c r="F268" s="112"/>
      <c r="G268" s="116"/>
      <c r="H268" s="117"/>
      <c r="I268" s="118"/>
    </row>
    <row r="269" spans="1:9" ht="15.75" thickBot="1">
      <c r="A269" s="13" t="s">
        <v>47</v>
      </c>
      <c r="B269" s="119" t="s">
        <v>45</v>
      </c>
      <c r="C269" s="120"/>
      <c r="D269" s="120"/>
      <c r="E269" s="120"/>
      <c r="F269" s="121"/>
      <c r="G269" s="9"/>
      <c r="H269" s="10"/>
      <c r="I269" s="66">
        <v>1400000</v>
      </c>
    </row>
    <row r="270" spans="1:9" ht="15.75" thickBot="1">
      <c r="A270" s="99"/>
      <c r="B270" s="100"/>
      <c r="C270" s="100"/>
      <c r="D270" s="100"/>
      <c r="E270" s="100"/>
      <c r="F270" s="100"/>
      <c r="G270" s="100"/>
      <c r="H270" s="100"/>
      <c r="I270" s="101"/>
    </row>
    <row r="271" spans="1:9" ht="15.75" thickBot="1">
      <c r="A271" s="122" t="s">
        <v>7</v>
      </c>
      <c r="B271" s="123"/>
      <c r="C271" s="123"/>
      <c r="D271" s="124"/>
      <c r="E271" s="128" t="s">
        <v>8</v>
      </c>
      <c r="F271" s="108" t="s">
        <v>9</v>
      </c>
      <c r="G271" s="130"/>
      <c r="H271" s="130"/>
      <c r="I271" s="109"/>
    </row>
    <row r="272" spans="1:9" ht="15.75" thickBot="1">
      <c r="A272" s="125"/>
      <c r="B272" s="126"/>
      <c r="C272" s="126"/>
      <c r="D272" s="127"/>
      <c r="E272" s="129"/>
      <c r="F272" s="108" t="s">
        <v>10</v>
      </c>
      <c r="G272" s="109"/>
      <c r="H272" s="108" t="s">
        <v>11</v>
      </c>
      <c r="I272" s="109"/>
    </row>
    <row r="273" spans="1:9" ht="15.75" thickBot="1">
      <c r="A273" s="97" t="s">
        <v>305</v>
      </c>
      <c r="B273" s="98"/>
      <c r="C273" s="98"/>
      <c r="D273" s="93"/>
      <c r="E273" s="4" t="s">
        <v>20</v>
      </c>
      <c r="F273" s="131">
        <v>41274</v>
      </c>
      <c r="G273" s="93"/>
      <c r="H273" s="92">
        <v>0.5</v>
      </c>
      <c r="I273" s="93"/>
    </row>
    <row r="274" spans="1:9" ht="15.75" thickBot="1">
      <c r="A274" s="97"/>
      <c r="B274" s="98"/>
      <c r="C274" s="98"/>
      <c r="D274" s="93"/>
      <c r="E274" s="4"/>
      <c r="F274" s="97"/>
      <c r="G274" s="93"/>
      <c r="H274" s="97"/>
      <c r="I274" s="93"/>
    </row>
    <row r="275" spans="1:9" ht="15.75" thickBot="1">
      <c r="A275" s="99" t="s">
        <v>12</v>
      </c>
      <c r="B275" s="100"/>
      <c r="C275" s="100"/>
      <c r="D275" s="100"/>
      <c r="E275" s="100"/>
      <c r="F275" s="100"/>
      <c r="G275" s="100"/>
      <c r="H275" s="100"/>
      <c r="I275" s="101"/>
    </row>
    <row r="276" spans="1:9" ht="15.75" thickBot="1">
      <c r="A276" s="102" t="s">
        <v>13</v>
      </c>
      <c r="B276" s="103"/>
      <c r="C276" s="103"/>
      <c r="D276" s="103"/>
      <c r="E276" s="103"/>
      <c r="F276" s="103"/>
      <c r="G276" s="103"/>
      <c r="H276" s="103"/>
      <c r="I276" s="104"/>
    </row>
    <row r="277" spans="1:9" ht="15.75" thickBot="1">
      <c r="A277" s="99" t="s">
        <v>4</v>
      </c>
      <c r="B277" s="101"/>
      <c r="C277" s="99" t="s">
        <v>7</v>
      </c>
      <c r="D277" s="100"/>
      <c r="E277" s="100"/>
      <c r="F277" s="100"/>
      <c r="G277" s="100"/>
      <c r="H277" s="100"/>
      <c r="I277" s="101"/>
    </row>
    <row r="278" spans="1:9" ht="15.75" thickBot="1">
      <c r="A278" s="97">
        <v>1006</v>
      </c>
      <c r="B278" s="93"/>
      <c r="C278" s="97" t="s">
        <v>304</v>
      </c>
      <c r="D278" s="98"/>
      <c r="E278" s="98"/>
      <c r="F278" s="98"/>
      <c r="G278" s="98"/>
      <c r="H278" s="98"/>
      <c r="I278" s="93"/>
    </row>
    <row r="279" spans="1:9" ht="15.75" thickBot="1">
      <c r="A279" s="99" t="s">
        <v>14</v>
      </c>
      <c r="B279" s="100"/>
      <c r="C279" s="100"/>
      <c r="D279" s="100"/>
      <c r="E279" s="100"/>
      <c r="F279" s="100"/>
      <c r="G279" s="100"/>
      <c r="H279" s="100"/>
      <c r="I279" s="101"/>
    </row>
    <row r="280" spans="1:9" ht="15.75" thickBot="1">
      <c r="A280" s="99" t="s">
        <v>4</v>
      </c>
      <c r="B280" s="100"/>
      <c r="C280" s="101"/>
      <c r="D280" s="99" t="s">
        <v>7</v>
      </c>
      <c r="E280" s="100"/>
      <c r="F280" s="100"/>
      <c r="G280" s="100"/>
      <c r="H280" s="100"/>
      <c r="I280" s="101"/>
    </row>
    <row r="281" spans="1:9" ht="15.75" thickBot="1">
      <c r="A281" s="97">
        <v>4</v>
      </c>
      <c r="B281" s="98"/>
      <c r="C281" s="93"/>
      <c r="D281" s="97" t="s">
        <v>26</v>
      </c>
      <c r="E281" s="98"/>
      <c r="F281" s="98"/>
      <c r="G281" s="98"/>
      <c r="H281" s="98"/>
      <c r="I281" s="93"/>
    </row>
    <row r="282" spans="1:9" ht="15.75" thickBot="1">
      <c r="A282" s="99" t="s">
        <v>15</v>
      </c>
      <c r="B282" s="100"/>
      <c r="C282" s="100"/>
      <c r="D282" s="100"/>
      <c r="E282" s="100"/>
      <c r="F282" s="100"/>
      <c r="G282" s="100"/>
      <c r="H282" s="100"/>
      <c r="I282" s="101"/>
    </row>
    <row r="283" spans="1:9" ht="15.75" thickBot="1">
      <c r="A283" s="97" t="s">
        <v>306</v>
      </c>
      <c r="B283" s="98"/>
      <c r="C283" s="98"/>
      <c r="D283" s="98"/>
      <c r="E283" s="98"/>
      <c r="F283" s="98"/>
      <c r="G283" s="98"/>
      <c r="H283" s="98"/>
      <c r="I283" s="93"/>
    </row>
    <row r="284" spans="1:9" ht="15.75" thickBot="1">
      <c r="A284" s="97"/>
      <c r="B284" s="98"/>
      <c r="C284" s="98"/>
      <c r="D284" s="98"/>
      <c r="E284" s="98"/>
      <c r="F284" s="98"/>
      <c r="G284" s="98"/>
      <c r="H284" s="98"/>
      <c r="I284" s="93"/>
    </row>
    <row r="285" spans="1:9" ht="15.75" thickBot="1">
      <c r="A285" s="97"/>
      <c r="B285" s="98"/>
      <c r="C285" s="98"/>
      <c r="D285" s="98"/>
      <c r="E285" s="98"/>
      <c r="F285" s="98"/>
      <c r="G285" s="98"/>
      <c r="H285" s="98"/>
      <c r="I285" s="93"/>
    </row>
    <row r="286" spans="1:9" ht="15.75" thickBot="1">
      <c r="A286" s="99" t="s">
        <v>16</v>
      </c>
      <c r="B286" s="100"/>
      <c r="C286" s="100"/>
      <c r="D286" s="100"/>
      <c r="E286" s="100"/>
      <c r="F286" s="100"/>
      <c r="G286" s="100"/>
      <c r="H286" s="100"/>
      <c r="I286" s="101"/>
    </row>
    <row r="287" spans="1:9" ht="15.75" thickBot="1">
      <c r="A287" s="105" t="s">
        <v>7</v>
      </c>
      <c r="B287" s="106"/>
      <c r="C287" s="106"/>
      <c r="D287" s="106"/>
      <c r="E287" s="106"/>
      <c r="F287" s="106"/>
      <c r="G287" s="106"/>
      <c r="H287" s="107"/>
      <c r="I287" s="6" t="s">
        <v>17</v>
      </c>
    </row>
    <row r="288" spans="1:9" ht="15.75" thickBot="1">
      <c r="A288" s="94" t="s">
        <v>46</v>
      </c>
      <c r="B288" s="95"/>
      <c r="C288" s="95"/>
      <c r="D288" s="95"/>
      <c r="E288" s="95"/>
      <c r="F288" s="95"/>
      <c r="G288" s="95"/>
      <c r="H288" s="96"/>
      <c r="I288" s="11" t="s">
        <v>22</v>
      </c>
    </row>
    <row r="289" spans="1:9" ht="15.75" thickBot="1">
      <c r="A289" s="94" t="s">
        <v>52</v>
      </c>
      <c r="B289" s="95"/>
      <c r="C289" s="95"/>
      <c r="D289" s="95"/>
      <c r="E289" s="95"/>
      <c r="F289" s="95"/>
      <c r="G289" s="95"/>
      <c r="H289" s="96"/>
      <c r="I289" s="11" t="s">
        <v>22</v>
      </c>
    </row>
    <row r="290" spans="1:9" ht="15.75" thickBot="1">
      <c r="A290" s="97"/>
      <c r="B290" s="98"/>
      <c r="C290" s="98"/>
      <c r="D290" s="98"/>
      <c r="E290" s="98"/>
      <c r="F290" s="98"/>
      <c r="G290" s="98"/>
      <c r="H290" s="93"/>
      <c r="I290" s="4"/>
    </row>
    <row r="291" spans="1:9" ht="15.75" thickBot="1">
      <c r="A291" s="97"/>
      <c r="B291" s="98"/>
      <c r="C291" s="98"/>
      <c r="D291" s="98"/>
      <c r="E291" s="98"/>
      <c r="F291" s="98"/>
      <c r="G291" s="98"/>
      <c r="H291" s="93"/>
      <c r="I291" s="4"/>
    </row>
    <row r="292" spans="1:9" ht="15.75" thickBot="1">
      <c r="A292" s="97"/>
      <c r="B292" s="98"/>
      <c r="C292" s="98"/>
      <c r="D292" s="98"/>
      <c r="E292" s="98"/>
      <c r="F292" s="98"/>
      <c r="G292" s="98"/>
      <c r="H292" s="93"/>
      <c r="I292" s="4"/>
    </row>
    <row r="293" spans="1:9" ht="15.75" thickBot="1">
      <c r="A293" s="97"/>
      <c r="B293" s="98"/>
      <c r="C293" s="98"/>
      <c r="D293" s="98"/>
      <c r="E293" s="98"/>
      <c r="F293" s="98"/>
      <c r="G293" s="98"/>
      <c r="H293" s="93"/>
      <c r="I293" s="4"/>
    </row>
    <row r="294" spans="1:9" ht="15.75" thickBot="1">
      <c r="A294" s="97"/>
      <c r="B294" s="98"/>
      <c r="C294" s="98"/>
      <c r="D294" s="98"/>
      <c r="E294" s="98"/>
      <c r="F294" s="98"/>
      <c r="G294" s="98"/>
      <c r="H294" s="93"/>
      <c r="I294" s="4"/>
    </row>
    <row r="295" spans="1:9" ht="15.75" thickBot="1">
      <c r="A295" s="97"/>
      <c r="B295" s="98"/>
      <c r="C295" s="98"/>
      <c r="D295" s="98"/>
      <c r="E295" s="98"/>
      <c r="F295" s="98"/>
      <c r="G295" s="98"/>
      <c r="H295" s="93"/>
      <c r="I295" s="4"/>
    </row>
    <row r="296" spans="1:9" ht="15.75" thickBot="1">
      <c r="A296" s="97"/>
      <c r="B296" s="98"/>
      <c r="C296" s="98"/>
      <c r="D296" s="98"/>
      <c r="E296" s="98"/>
      <c r="F296" s="98"/>
      <c r="G296" s="98"/>
      <c r="H296" s="93"/>
      <c r="I296" s="4"/>
    </row>
    <row r="297" spans="1:9" ht="15.75" thickBot="1">
      <c r="A297" s="97"/>
      <c r="B297" s="98"/>
      <c r="C297" s="98"/>
      <c r="D297" s="98"/>
      <c r="E297" s="98"/>
      <c r="F297" s="98"/>
      <c r="G297" s="98"/>
      <c r="H297" s="93"/>
      <c r="I297" s="4"/>
    </row>
    <row r="298" spans="1:9" ht="15.75" thickBot="1">
      <c r="A298" s="97"/>
      <c r="B298" s="98"/>
      <c r="C298" s="98"/>
      <c r="D298" s="98"/>
      <c r="E298" s="98"/>
      <c r="F298" s="98"/>
      <c r="G298" s="98"/>
      <c r="H298" s="93"/>
      <c r="I298" s="4"/>
    </row>
    <row r="299" spans="1:9" ht="15.75" thickBot="1">
      <c r="A299" s="97"/>
      <c r="B299" s="98"/>
      <c r="C299" s="98"/>
      <c r="D299" s="98"/>
      <c r="E299" s="98"/>
      <c r="F299" s="98"/>
      <c r="G299" s="98"/>
      <c r="H299" s="93"/>
      <c r="I299" s="4"/>
    </row>
    <row r="300" spans="1:9" ht="15.75" thickBot="1">
      <c r="A300" s="56"/>
      <c r="B300" s="57"/>
      <c r="C300" s="57"/>
      <c r="D300" s="57"/>
      <c r="E300" s="57"/>
      <c r="F300" s="57"/>
      <c r="G300" s="57"/>
      <c r="H300" s="58"/>
      <c r="I300" s="4"/>
    </row>
    <row r="301" spans="1:9" ht="15.75" thickBot="1">
      <c r="A301" s="56"/>
      <c r="B301" s="57"/>
      <c r="C301" s="57"/>
      <c r="D301" s="57"/>
      <c r="E301" s="57"/>
      <c r="F301" s="57"/>
      <c r="G301" s="57"/>
      <c r="H301" s="58"/>
      <c r="I301" s="4"/>
    </row>
    <row r="302" spans="1:9" ht="15.75" thickBot="1">
      <c r="A302" s="56"/>
      <c r="B302" s="57"/>
      <c r="C302" s="57"/>
      <c r="D302" s="57"/>
      <c r="E302" s="57"/>
      <c r="F302" s="57"/>
      <c r="G302" s="57"/>
      <c r="H302" s="58"/>
      <c r="I302" s="4"/>
    </row>
    <row r="303" spans="1:9" ht="15.75" thickBot="1">
      <c r="A303" s="97"/>
      <c r="B303" s="98"/>
      <c r="C303" s="98"/>
      <c r="D303" s="98"/>
      <c r="E303" s="98"/>
      <c r="F303" s="98"/>
      <c r="G303" s="98"/>
      <c r="H303" s="93"/>
      <c r="I303" s="4"/>
    </row>
    <row r="304" spans="1:9" ht="15.75" thickBot="1">
      <c r="A304" s="97"/>
      <c r="B304" s="98"/>
      <c r="C304" s="98"/>
      <c r="D304" s="98"/>
      <c r="E304" s="98"/>
      <c r="F304" s="98"/>
      <c r="G304" s="98"/>
      <c r="H304" s="93"/>
      <c r="I304" s="4"/>
    </row>
    <row r="305" spans="1:9" ht="15.75" thickBot="1">
      <c r="A305" s="97"/>
      <c r="B305" s="98"/>
      <c r="C305" s="98"/>
      <c r="D305" s="98"/>
      <c r="E305" s="98"/>
      <c r="F305" s="98"/>
      <c r="G305" s="98"/>
      <c r="H305" s="93"/>
      <c r="I305" s="4"/>
    </row>
    <row r="306" spans="1:9" ht="15.75" thickBot="1">
      <c r="A306" s="97"/>
      <c r="B306" s="98"/>
      <c r="C306" s="98"/>
      <c r="D306" s="98"/>
      <c r="E306" s="98"/>
      <c r="F306" s="98"/>
      <c r="G306" s="98"/>
      <c r="H306" s="93"/>
      <c r="I306" s="4"/>
    </row>
    <row r="307" spans="1:9">
      <c r="A307" s="12"/>
      <c r="B307" s="12"/>
      <c r="C307" s="12"/>
      <c r="D307" s="12"/>
      <c r="E307" s="12"/>
      <c r="F307" s="12"/>
      <c r="G307" s="12"/>
      <c r="H307" s="12"/>
      <c r="I307" s="12"/>
    </row>
    <row r="308" spans="1:9">
      <c r="A308" s="8" t="s">
        <v>0</v>
      </c>
    </row>
    <row r="309" spans="1:9">
      <c r="A309" s="1"/>
    </row>
    <row r="310" spans="1:9" ht="15.75" thickBot="1">
      <c r="A310" s="2" t="s">
        <v>1</v>
      </c>
    </row>
    <row r="311" spans="1:9" ht="15.75" thickBot="1">
      <c r="A311" s="110" t="s">
        <v>2</v>
      </c>
      <c r="B311" s="111"/>
      <c r="C311" s="111"/>
      <c r="D311" s="111"/>
      <c r="E311" s="111"/>
      <c r="F311" s="112"/>
      <c r="G311" s="113" t="s">
        <v>3</v>
      </c>
      <c r="H311" s="114"/>
      <c r="I311" s="115"/>
    </row>
    <row r="312" spans="1:9" ht="30.75" thickBot="1">
      <c r="A312" s="3" t="s">
        <v>4</v>
      </c>
      <c r="B312" s="110" t="s">
        <v>5</v>
      </c>
      <c r="C312" s="111"/>
      <c r="D312" s="111"/>
      <c r="E312" s="111"/>
      <c r="F312" s="112"/>
      <c r="G312" s="116"/>
      <c r="H312" s="117"/>
      <c r="I312" s="118"/>
    </row>
    <row r="313" spans="1:9" ht="15.75" thickBot="1">
      <c r="A313" s="13" t="s">
        <v>54</v>
      </c>
      <c r="B313" s="119" t="s">
        <v>48</v>
      </c>
      <c r="C313" s="120"/>
      <c r="D313" s="120"/>
      <c r="E313" s="120"/>
      <c r="F313" s="121"/>
      <c r="G313" s="9"/>
      <c r="H313" s="10"/>
      <c r="I313" s="66">
        <v>400000</v>
      </c>
    </row>
    <row r="314" spans="1:9" ht="15.75" thickBot="1">
      <c r="A314" s="99"/>
      <c r="B314" s="100"/>
      <c r="C314" s="100"/>
      <c r="D314" s="100"/>
      <c r="E314" s="100"/>
      <c r="F314" s="100"/>
      <c r="G314" s="100"/>
      <c r="H314" s="100"/>
      <c r="I314" s="101"/>
    </row>
    <row r="315" spans="1:9" ht="15.75" thickBot="1">
      <c r="A315" s="122" t="s">
        <v>7</v>
      </c>
      <c r="B315" s="123"/>
      <c r="C315" s="123"/>
      <c r="D315" s="124"/>
      <c r="E315" s="128" t="s">
        <v>8</v>
      </c>
      <c r="F315" s="108" t="s">
        <v>9</v>
      </c>
      <c r="G315" s="130"/>
      <c r="H315" s="130"/>
      <c r="I315" s="109"/>
    </row>
    <row r="316" spans="1:9" ht="15.75" thickBot="1">
      <c r="A316" s="125"/>
      <c r="B316" s="126"/>
      <c r="C316" s="126"/>
      <c r="D316" s="127"/>
      <c r="E316" s="129"/>
      <c r="F316" s="108" t="s">
        <v>10</v>
      </c>
      <c r="G316" s="109"/>
      <c r="H316" s="108" t="s">
        <v>11</v>
      </c>
      <c r="I316" s="109"/>
    </row>
    <row r="317" spans="1:9" ht="15.75" thickBot="1">
      <c r="A317" s="97" t="s">
        <v>50</v>
      </c>
      <c r="B317" s="98"/>
      <c r="C317" s="98"/>
      <c r="D317" s="93"/>
      <c r="E317" s="4" t="s">
        <v>49</v>
      </c>
      <c r="F317" s="131">
        <v>41274</v>
      </c>
      <c r="G317" s="93"/>
      <c r="H317" s="138">
        <v>20</v>
      </c>
      <c r="I317" s="139"/>
    </row>
    <row r="318" spans="1:9" ht="15.75" thickBot="1">
      <c r="A318" s="97"/>
      <c r="B318" s="98"/>
      <c r="C318" s="98"/>
      <c r="D318" s="93"/>
      <c r="E318" s="4"/>
      <c r="F318" s="97"/>
      <c r="G318" s="93"/>
      <c r="H318" s="97"/>
      <c r="I318" s="93"/>
    </row>
    <row r="319" spans="1:9" ht="15.75" thickBot="1">
      <c r="A319" s="99" t="s">
        <v>12</v>
      </c>
      <c r="B319" s="100"/>
      <c r="C319" s="100"/>
      <c r="D319" s="100"/>
      <c r="E319" s="100"/>
      <c r="F319" s="100"/>
      <c r="G319" s="100"/>
      <c r="H319" s="100"/>
      <c r="I319" s="101"/>
    </row>
    <row r="320" spans="1:9" ht="15.75" thickBot="1">
      <c r="A320" s="102" t="s">
        <v>13</v>
      </c>
      <c r="B320" s="103"/>
      <c r="C320" s="103"/>
      <c r="D320" s="103"/>
      <c r="E320" s="103"/>
      <c r="F320" s="103"/>
      <c r="G320" s="103"/>
      <c r="H320" s="103"/>
      <c r="I320" s="104"/>
    </row>
    <row r="321" spans="1:9" ht="15.75" thickBot="1">
      <c r="A321" s="99" t="s">
        <v>4</v>
      </c>
      <c r="B321" s="101"/>
      <c r="C321" s="99" t="s">
        <v>7</v>
      </c>
      <c r="D321" s="100"/>
      <c r="E321" s="100"/>
      <c r="F321" s="100"/>
      <c r="G321" s="100"/>
      <c r="H321" s="100"/>
      <c r="I321" s="101"/>
    </row>
    <row r="322" spans="1:9" ht="15.75" thickBot="1">
      <c r="A322" s="97">
        <v>1007</v>
      </c>
      <c r="B322" s="93"/>
      <c r="C322" s="97" t="s">
        <v>307</v>
      </c>
      <c r="D322" s="98"/>
      <c r="E322" s="98"/>
      <c r="F322" s="98"/>
      <c r="G322" s="98"/>
      <c r="H322" s="98"/>
      <c r="I322" s="93"/>
    </row>
    <row r="323" spans="1:9" ht="15.75" thickBot="1">
      <c r="A323" s="99" t="s">
        <v>14</v>
      </c>
      <c r="B323" s="100"/>
      <c r="C323" s="100"/>
      <c r="D323" s="100"/>
      <c r="E323" s="100"/>
      <c r="F323" s="100"/>
      <c r="G323" s="100"/>
      <c r="H323" s="100"/>
      <c r="I323" s="101"/>
    </row>
    <row r="324" spans="1:9" ht="15.75" thickBot="1">
      <c r="A324" s="99" t="s">
        <v>4</v>
      </c>
      <c r="B324" s="100"/>
      <c r="C324" s="101"/>
      <c r="D324" s="99" t="s">
        <v>7</v>
      </c>
      <c r="E324" s="100"/>
      <c r="F324" s="100"/>
      <c r="G324" s="100"/>
      <c r="H324" s="100"/>
      <c r="I324" s="101"/>
    </row>
    <row r="325" spans="1:9" ht="15.75" thickBot="1">
      <c r="A325" s="97">
        <v>4</v>
      </c>
      <c r="B325" s="98"/>
      <c r="C325" s="93"/>
      <c r="D325" s="97" t="s">
        <v>26</v>
      </c>
      <c r="E325" s="98"/>
      <c r="F325" s="98"/>
      <c r="G325" s="98"/>
      <c r="H325" s="98"/>
      <c r="I325" s="93"/>
    </row>
    <row r="326" spans="1:9" ht="15.75" thickBot="1">
      <c r="A326" s="99" t="s">
        <v>15</v>
      </c>
      <c r="B326" s="100"/>
      <c r="C326" s="100"/>
      <c r="D326" s="100"/>
      <c r="E326" s="100"/>
      <c r="F326" s="100"/>
      <c r="G326" s="100"/>
      <c r="H326" s="100"/>
      <c r="I326" s="101"/>
    </row>
    <row r="327" spans="1:9" ht="15.75" thickBot="1">
      <c r="A327" s="97" t="s">
        <v>405</v>
      </c>
      <c r="B327" s="98"/>
      <c r="C327" s="98"/>
      <c r="D327" s="98"/>
      <c r="E327" s="98"/>
      <c r="F327" s="98"/>
      <c r="G327" s="98"/>
      <c r="H327" s="98"/>
      <c r="I327" s="93"/>
    </row>
    <row r="328" spans="1:9" ht="15.75" thickBot="1">
      <c r="A328" s="97"/>
      <c r="B328" s="98"/>
      <c r="C328" s="98"/>
      <c r="D328" s="98"/>
      <c r="E328" s="98"/>
      <c r="F328" s="98"/>
      <c r="G328" s="98"/>
      <c r="H328" s="98"/>
      <c r="I328" s="93"/>
    </row>
    <row r="329" spans="1:9" ht="15.75" thickBot="1">
      <c r="A329" s="97"/>
      <c r="B329" s="98"/>
      <c r="C329" s="98"/>
      <c r="D329" s="98"/>
      <c r="E329" s="98"/>
      <c r="F329" s="98"/>
      <c r="G329" s="98"/>
      <c r="H329" s="98"/>
      <c r="I329" s="93"/>
    </row>
    <row r="330" spans="1:9" ht="15.75" thickBot="1">
      <c r="A330" s="99" t="s">
        <v>16</v>
      </c>
      <c r="B330" s="100"/>
      <c r="C330" s="100"/>
      <c r="D330" s="100"/>
      <c r="E330" s="100"/>
      <c r="F330" s="100"/>
      <c r="G330" s="100"/>
      <c r="H330" s="100"/>
      <c r="I330" s="101"/>
    </row>
    <row r="331" spans="1:9" ht="15.75" thickBot="1">
      <c r="A331" s="105" t="s">
        <v>7</v>
      </c>
      <c r="B331" s="106"/>
      <c r="C331" s="106"/>
      <c r="D331" s="106"/>
      <c r="E331" s="106"/>
      <c r="F331" s="106"/>
      <c r="G331" s="106"/>
      <c r="H331" s="107"/>
      <c r="I331" s="6" t="s">
        <v>17</v>
      </c>
    </row>
    <row r="332" spans="1:9" ht="15.75" thickBot="1">
      <c r="A332" s="94" t="s">
        <v>51</v>
      </c>
      <c r="B332" s="95"/>
      <c r="C332" s="95"/>
      <c r="D332" s="95"/>
      <c r="E332" s="95"/>
      <c r="F332" s="95"/>
      <c r="G332" s="95"/>
      <c r="H332" s="96"/>
      <c r="I332" s="11" t="s">
        <v>22</v>
      </c>
    </row>
    <row r="333" spans="1:9" ht="15.75" thickBot="1">
      <c r="A333" s="94" t="s">
        <v>354</v>
      </c>
      <c r="B333" s="95"/>
      <c r="C333" s="95"/>
      <c r="D333" s="95"/>
      <c r="E333" s="95"/>
      <c r="F333" s="95"/>
      <c r="G333" s="95"/>
      <c r="H333" s="96"/>
      <c r="I333" s="11" t="s">
        <v>22</v>
      </c>
    </row>
    <row r="334" spans="1:9" ht="15.75" thickBot="1">
      <c r="A334" s="97" t="s">
        <v>53</v>
      </c>
      <c r="B334" s="98"/>
      <c r="C334" s="98"/>
      <c r="D334" s="98"/>
      <c r="E334" s="98"/>
      <c r="F334" s="98"/>
      <c r="G334" s="98"/>
      <c r="H334" s="93"/>
      <c r="I334" s="4" t="s">
        <v>22</v>
      </c>
    </row>
    <row r="335" spans="1:9" ht="15.75" thickBot="1">
      <c r="A335" s="97"/>
      <c r="B335" s="98"/>
      <c r="C335" s="98"/>
      <c r="D335" s="98"/>
      <c r="E335" s="98"/>
      <c r="F335" s="98"/>
      <c r="G335" s="98"/>
      <c r="H335" s="93"/>
      <c r="I335" s="4"/>
    </row>
    <row r="336" spans="1:9" ht="15.75" thickBot="1">
      <c r="A336" s="97"/>
      <c r="B336" s="98"/>
      <c r="C336" s="98"/>
      <c r="D336" s="98"/>
      <c r="E336" s="98"/>
      <c r="F336" s="98"/>
      <c r="G336" s="98"/>
      <c r="H336" s="93"/>
      <c r="I336" s="4"/>
    </row>
    <row r="337" spans="1:9" ht="15.75" thickBot="1">
      <c r="A337" s="97"/>
      <c r="B337" s="98"/>
      <c r="C337" s="98"/>
      <c r="D337" s="98"/>
      <c r="E337" s="98"/>
      <c r="F337" s="98"/>
      <c r="G337" s="98"/>
      <c r="H337" s="93"/>
      <c r="I337" s="4"/>
    </row>
    <row r="338" spans="1:9" ht="15.75" thickBot="1">
      <c r="A338" s="97"/>
      <c r="B338" s="98"/>
      <c r="C338" s="98"/>
      <c r="D338" s="98"/>
      <c r="E338" s="98"/>
      <c r="F338" s="98"/>
      <c r="G338" s="98"/>
      <c r="H338" s="93"/>
      <c r="I338" s="4"/>
    </row>
    <row r="339" spans="1:9" ht="15.75" thickBot="1">
      <c r="A339" s="97"/>
      <c r="B339" s="98"/>
      <c r="C339" s="98"/>
      <c r="D339" s="98"/>
      <c r="E339" s="98"/>
      <c r="F339" s="98"/>
      <c r="G339" s="98"/>
      <c r="H339" s="93"/>
      <c r="I339" s="4"/>
    </row>
    <row r="340" spans="1:9" ht="15.75" thickBot="1">
      <c r="A340" s="97"/>
      <c r="B340" s="98"/>
      <c r="C340" s="98"/>
      <c r="D340" s="98"/>
      <c r="E340" s="98"/>
      <c r="F340" s="98"/>
      <c r="G340" s="98"/>
      <c r="H340" s="93"/>
      <c r="I340" s="4"/>
    </row>
    <row r="341" spans="1:9" ht="15.75" thickBot="1">
      <c r="A341" s="97"/>
      <c r="B341" s="98"/>
      <c r="C341" s="98"/>
      <c r="D341" s="98"/>
      <c r="E341" s="98"/>
      <c r="F341" s="98"/>
      <c r="G341" s="98"/>
      <c r="H341" s="93"/>
      <c r="I341" s="4"/>
    </row>
    <row r="342" spans="1:9" ht="15.75" thickBot="1">
      <c r="A342" s="97"/>
      <c r="B342" s="98"/>
      <c r="C342" s="98"/>
      <c r="D342" s="98"/>
      <c r="E342" s="98"/>
      <c r="F342" s="98"/>
      <c r="G342" s="98"/>
      <c r="H342" s="93"/>
      <c r="I342" s="4"/>
    </row>
    <row r="343" spans="1:9" ht="15.75" thickBot="1">
      <c r="A343" s="97"/>
      <c r="B343" s="98"/>
      <c r="C343" s="98"/>
      <c r="D343" s="98"/>
      <c r="E343" s="98"/>
      <c r="F343" s="98"/>
      <c r="G343" s="98"/>
      <c r="H343" s="93"/>
      <c r="I343" s="4"/>
    </row>
    <row r="344" spans="1:9" ht="15.75" thickBot="1">
      <c r="A344" s="97"/>
      <c r="B344" s="98"/>
      <c r="C344" s="98"/>
      <c r="D344" s="98"/>
      <c r="E344" s="98"/>
      <c r="F344" s="98"/>
      <c r="G344" s="98"/>
      <c r="H344" s="93"/>
      <c r="I344" s="4"/>
    </row>
    <row r="345" spans="1:9" ht="15.75" thickBot="1">
      <c r="A345" s="97"/>
      <c r="B345" s="98"/>
      <c r="C345" s="98"/>
      <c r="D345" s="98"/>
      <c r="E345" s="98"/>
      <c r="F345" s="98"/>
      <c r="G345" s="98"/>
      <c r="H345" s="93"/>
      <c r="I345" s="4"/>
    </row>
    <row r="346" spans="1:9" ht="15.75" thickBot="1">
      <c r="A346" s="97"/>
      <c r="B346" s="98"/>
      <c r="C346" s="98"/>
      <c r="D346" s="98"/>
      <c r="E346" s="98"/>
      <c r="F346" s="98"/>
      <c r="G346" s="98"/>
      <c r="H346" s="93"/>
      <c r="I346" s="4"/>
    </row>
    <row r="347" spans="1:9" ht="15.75" thickBot="1">
      <c r="A347" s="97"/>
      <c r="B347" s="98"/>
      <c r="C347" s="98"/>
      <c r="D347" s="98"/>
      <c r="E347" s="98"/>
      <c r="F347" s="98"/>
      <c r="G347" s="98"/>
      <c r="H347" s="93"/>
      <c r="I347" s="4"/>
    </row>
    <row r="348" spans="1:9" ht="15.75" thickBot="1">
      <c r="A348" s="97"/>
      <c r="B348" s="98"/>
      <c r="C348" s="98"/>
      <c r="D348" s="98"/>
      <c r="E348" s="98"/>
      <c r="F348" s="98"/>
      <c r="G348" s="98"/>
      <c r="H348" s="93"/>
      <c r="I348" s="4"/>
    </row>
    <row r="352" spans="1:9">
      <c r="A352" s="8" t="s">
        <v>0</v>
      </c>
    </row>
    <row r="353" spans="1:9">
      <c r="A353" s="1"/>
    </row>
    <row r="354" spans="1:9" ht="15.75" thickBot="1">
      <c r="A354" s="2" t="s">
        <v>1</v>
      </c>
    </row>
    <row r="355" spans="1:9" ht="15.75" thickBot="1">
      <c r="A355" s="110" t="s">
        <v>2</v>
      </c>
      <c r="B355" s="111"/>
      <c r="C355" s="111"/>
      <c r="D355" s="111"/>
      <c r="E355" s="111"/>
      <c r="F355" s="112"/>
      <c r="G355" s="113" t="s">
        <v>3</v>
      </c>
      <c r="H355" s="114"/>
      <c r="I355" s="115"/>
    </row>
    <row r="356" spans="1:9" ht="30.75" thickBot="1">
      <c r="A356" s="3" t="s">
        <v>4</v>
      </c>
      <c r="B356" s="110" t="s">
        <v>5</v>
      </c>
      <c r="C356" s="111"/>
      <c r="D356" s="111"/>
      <c r="E356" s="111"/>
      <c r="F356" s="112"/>
      <c r="G356" s="116"/>
      <c r="H356" s="117"/>
      <c r="I356" s="118"/>
    </row>
    <row r="357" spans="1:9" ht="15.75" thickBot="1">
      <c r="A357" s="13" t="s">
        <v>67</v>
      </c>
      <c r="B357" s="119" t="s">
        <v>55</v>
      </c>
      <c r="C357" s="120"/>
      <c r="D357" s="120"/>
      <c r="E357" s="120"/>
      <c r="F357" s="121"/>
      <c r="G357" s="9"/>
      <c r="H357" s="10"/>
      <c r="I357" s="66">
        <v>1200000</v>
      </c>
    </row>
    <row r="358" spans="1:9" ht="15.75" thickBot="1">
      <c r="A358" s="99"/>
      <c r="B358" s="100"/>
      <c r="C358" s="100"/>
      <c r="D358" s="100"/>
      <c r="E358" s="100"/>
      <c r="F358" s="100"/>
      <c r="G358" s="100"/>
      <c r="H358" s="100"/>
      <c r="I358" s="101"/>
    </row>
    <row r="359" spans="1:9" ht="15.75" thickBot="1">
      <c r="A359" s="122" t="s">
        <v>7</v>
      </c>
      <c r="B359" s="123"/>
      <c r="C359" s="123"/>
      <c r="D359" s="124"/>
      <c r="E359" s="128" t="s">
        <v>8</v>
      </c>
      <c r="F359" s="108" t="s">
        <v>9</v>
      </c>
      <c r="G359" s="130"/>
      <c r="H359" s="130"/>
      <c r="I359" s="109"/>
    </row>
    <row r="360" spans="1:9" ht="15.75" thickBot="1">
      <c r="A360" s="125"/>
      <c r="B360" s="126"/>
      <c r="C360" s="126"/>
      <c r="D360" s="127"/>
      <c r="E360" s="129"/>
      <c r="F360" s="108" t="s">
        <v>10</v>
      </c>
      <c r="G360" s="109"/>
      <c r="H360" s="108" t="s">
        <v>11</v>
      </c>
      <c r="I360" s="109"/>
    </row>
    <row r="361" spans="1:9" ht="15.75" thickBot="1">
      <c r="A361" s="97" t="s">
        <v>56</v>
      </c>
      <c r="B361" s="98"/>
      <c r="C361" s="98"/>
      <c r="D361" s="93"/>
      <c r="E361" s="4" t="s">
        <v>20</v>
      </c>
      <c r="F361" s="131">
        <v>41274</v>
      </c>
      <c r="G361" s="93"/>
      <c r="H361" s="138">
        <v>19</v>
      </c>
      <c r="I361" s="139"/>
    </row>
    <row r="362" spans="1:9" ht="15.75" thickBot="1">
      <c r="A362" s="97" t="s">
        <v>57</v>
      </c>
      <c r="B362" s="98"/>
      <c r="C362" s="98"/>
      <c r="D362" s="93"/>
      <c r="E362" s="4"/>
      <c r="F362" s="97"/>
      <c r="G362" s="93"/>
      <c r="H362" s="97"/>
      <c r="I362" s="93"/>
    </row>
    <row r="363" spans="1:9" ht="15.75" thickBot="1">
      <c r="A363" s="99" t="s">
        <v>12</v>
      </c>
      <c r="B363" s="100"/>
      <c r="C363" s="100"/>
      <c r="D363" s="100"/>
      <c r="E363" s="100"/>
      <c r="F363" s="100"/>
      <c r="G363" s="100"/>
      <c r="H363" s="100"/>
      <c r="I363" s="101"/>
    </row>
    <row r="364" spans="1:9" ht="15.75" thickBot="1">
      <c r="A364" s="102" t="s">
        <v>13</v>
      </c>
      <c r="B364" s="103"/>
      <c r="C364" s="103"/>
      <c r="D364" s="103"/>
      <c r="E364" s="103"/>
      <c r="F364" s="103"/>
      <c r="G364" s="103"/>
      <c r="H364" s="103"/>
      <c r="I364" s="104"/>
    </row>
    <row r="365" spans="1:9" ht="15.75" thickBot="1">
      <c r="A365" s="99" t="s">
        <v>4</v>
      </c>
      <c r="B365" s="101"/>
      <c r="C365" s="99" t="s">
        <v>7</v>
      </c>
      <c r="D365" s="100"/>
      <c r="E365" s="100"/>
      <c r="F365" s="100"/>
      <c r="G365" s="100"/>
      <c r="H365" s="100"/>
      <c r="I365" s="101"/>
    </row>
    <row r="366" spans="1:9" ht="48" customHeight="1" thickBot="1">
      <c r="A366" s="97">
        <v>1008</v>
      </c>
      <c r="B366" s="93"/>
      <c r="C366" s="97" t="s">
        <v>355</v>
      </c>
      <c r="D366" s="98"/>
      <c r="E366" s="98"/>
      <c r="F366" s="98"/>
      <c r="G366" s="98"/>
      <c r="H366" s="98"/>
      <c r="I366" s="93"/>
    </row>
    <row r="367" spans="1:9" ht="15.75" thickBot="1">
      <c r="A367" s="99" t="s">
        <v>14</v>
      </c>
      <c r="B367" s="100"/>
      <c r="C367" s="100"/>
      <c r="D367" s="100"/>
      <c r="E367" s="100"/>
      <c r="F367" s="100"/>
      <c r="G367" s="100"/>
      <c r="H367" s="100"/>
      <c r="I367" s="101"/>
    </row>
    <row r="368" spans="1:9" ht="15.75" thickBot="1">
      <c r="A368" s="99" t="s">
        <v>4</v>
      </c>
      <c r="B368" s="100"/>
      <c r="C368" s="101"/>
      <c r="D368" s="99" t="s">
        <v>7</v>
      </c>
      <c r="E368" s="100"/>
      <c r="F368" s="100"/>
      <c r="G368" s="100"/>
      <c r="H368" s="100"/>
      <c r="I368" s="101"/>
    </row>
    <row r="369" spans="1:9" ht="15.75" thickBot="1">
      <c r="A369" s="97">
        <v>4</v>
      </c>
      <c r="B369" s="98"/>
      <c r="C369" s="93"/>
      <c r="D369" s="97" t="s">
        <v>26</v>
      </c>
      <c r="E369" s="98"/>
      <c r="F369" s="98"/>
      <c r="G369" s="98"/>
      <c r="H369" s="98"/>
      <c r="I369" s="93"/>
    </row>
    <row r="370" spans="1:9" ht="15.75" thickBot="1">
      <c r="A370" s="99" t="s">
        <v>15</v>
      </c>
      <c r="B370" s="100"/>
      <c r="C370" s="100"/>
      <c r="D370" s="100"/>
      <c r="E370" s="100"/>
      <c r="F370" s="100"/>
      <c r="G370" s="100"/>
      <c r="H370" s="100"/>
      <c r="I370" s="101"/>
    </row>
    <row r="371" spans="1:9" ht="15.75" thickBot="1">
      <c r="A371" s="97" t="s">
        <v>58</v>
      </c>
      <c r="B371" s="98"/>
      <c r="C371" s="98"/>
      <c r="D371" s="98"/>
      <c r="E371" s="98"/>
      <c r="F371" s="98"/>
      <c r="G371" s="98"/>
      <c r="H371" s="98"/>
      <c r="I371" s="93"/>
    </row>
    <row r="372" spans="1:9" ht="15.75" thickBot="1">
      <c r="A372" s="97"/>
      <c r="B372" s="98"/>
      <c r="C372" s="98"/>
      <c r="D372" s="98"/>
      <c r="E372" s="98"/>
      <c r="F372" s="98"/>
      <c r="G372" s="98"/>
      <c r="H372" s="98"/>
      <c r="I372" s="93"/>
    </row>
    <row r="373" spans="1:9" ht="15.75" thickBot="1">
      <c r="A373" s="97"/>
      <c r="B373" s="98"/>
      <c r="C373" s="98"/>
      <c r="D373" s="98"/>
      <c r="E373" s="98"/>
      <c r="F373" s="98"/>
      <c r="G373" s="98"/>
      <c r="H373" s="98"/>
      <c r="I373" s="93"/>
    </row>
    <row r="374" spans="1:9" ht="15.75" thickBot="1">
      <c r="A374" s="99" t="s">
        <v>16</v>
      </c>
      <c r="B374" s="100"/>
      <c r="C374" s="100"/>
      <c r="D374" s="100"/>
      <c r="E374" s="100"/>
      <c r="F374" s="100"/>
      <c r="G374" s="100"/>
      <c r="H374" s="100"/>
      <c r="I374" s="101"/>
    </row>
    <row r="375" spans="1:9" ht="15.75" thickBot="1">
      <c r="A375" s="105" t="s">
        <v>7</v>
      </c>
      <c r="B375" s="106"/>
      <c r="C375" s="106"/>
      <c r="D375" s="106"/>
      <c r="E375" s="106"/>
      <c r="F375" s="106"/>
      <c r="G375" s="106"/>
      <c r="H375" s="107"/>
      <c r="I375" s="6" t="s">
        <v>17</v>
      </c>
    </row>
    <row r="376" spans="1:9" ht="15.75" thickBot="1">
      <c r="A376" s="94" t="s">
        <v>59</v>
      </c>
      <c r="B376" s="95"/>
      <c r="C376" s="95"/>
      <c r="D376" s="95"/>
      <c r="E376" s="95"/>
      <c r="F376" s="95"/>
      <c r="G376" s="95"/>
      <c r="H376" s="96"/>
      <c r="I376" s="11" t="s">
        <v>22</v>
      </c>
    </row>
    <row r="377" spans="1:9" ht="15.75" thickBot="1">
      <c r="A377" s="94" t="s">
        <v>69</v>
      </c>
      <c r="B377" s="95"/>
      <c r="C377" s="95"/>
      <c r="D377" s="95"/>
      <c r="E377" s="95"/>
      <c r="F377" s="95"/>
      <c r="G377" s="95"/>
      <c r="H377" s="96"/>
      <c r="I377" s="11" t="s">
        <v>22</v>
      </c>
    </row>
    <row r="378" spans="1:9" ht="15.75" thickBot="1">
      <c r="A378" s="97" t="s">
        <v>60</v>
      </c>
      <c r="B378" s="98"/>
      <c r="C378" s="98"/>
      <c r="D378" s="98"/>
      <c r="E378" s="98"/>
      <c r="F378" s="98"/>
      <c r="G378" s="98"/>
      <c r="H378" s="93"/>
      <c r="I378" s="4" t="s">
        <v>22</v>
      </c>
    </row>
    <row r="379" spans="1:9" ht="15.75" thickBot="1">
      <c r="A379" s="97" t="s">
        <v>61</v>
      </c>
      <c r="B379" s="98"/>
      <c r="C379" s="98"/>
      <c r="D379" s="98"/>
      <c r="E379" s="98"/>
      <c r="F379" s="98"/>
      <c r="G379" s="98"/>
      <c r="H379" s="93"/>
      <c r="I379" s="4" t="s">
        <v>22</v>
      </c>
    </row>
    <row r="380" spans="1:9" ht="15.75" thickBot="1">
      <c r="A380" s="97" t="s">
        <v>62</v>
      </c>
      <c r="B380" s="98"/>
      <c r="C380" s="98"/>
      <c r="D380" s="98"/>
      <c r="E380" s="98"/>
      <c r="F380" s="98"/>
      <c r="G380" s="98"/>
      <c r="H380" s="93"/>
      <c r="I380" s="4" t="s">
        <v>22</v>
      </c>
    </row>
    <row r="381" spans="1:9" ht="15.75" thickBot="1">
      <c r="A381" s="97" t="s">
        <v>63</v>
      </c>
      <c r="B381" s="98"/>
      <c r="C381" s="98"/>
      <c r="D381" s="98"/>
      <c r="E381" s="98"/>
      <c r="F381" s="98"/>
      <c r="G381" s="98"/>
      <c r="H381" s="93"/>
      <c r="I381" s="4" t="s">
        <v>22</v>
      </c>
    </row>
    <row r="382" spans="1:9" ht="15.75" thickBot="1">
      <c r="A382" s="97" t="s">
        <v>64</v>
      </c>
      <c r="B382" s="98"/>
      <c r="C382" s="98"/>
      <c r="D382" s="98"/>
      <c r="E382" s="98"/>
      <c r="F382" s="98"/>
      <c r="G382" s="98"/>
      <c r="H382" s="93"/>
      <c r="I382" s="4" t="s">
        <v>22</v>
      </c>
    </row>
    <row r="383" spans="1:9" ht="15.75" thickBot="1">
      <c r="A383" s="97" t="s">
        <v>65</v>
      </c>
      <c r="B383" s="98"/>
      <c r="C383" s="98"/>
      <c r="D383" s="98"/>
      <c r="E383" s="98"/>
      <c r="F383" s="98"/>
      <c r="G383" s="98"/>
      <c r="H383" s="93"/>
      <c r="I383" s="4" t="s">
        <v>22</v>
      </c>
    </row>
    <row r="384" spans="1:9" ht="15.75" thickBot="1">
      <c r="A384" s="97" t="s">
        <v>66</v>
      </c>
      <c r="B384" s="98"/>
      <c r="C384" s="98"/>
      <c r="D384" s="98"/>
      <c r="E384" s="98"/>
      <c r="F384" s="98"/>
      <c r="G384" s="98"/>
      <c r="H384" s="93"/>
      <c r="I384" s="4" t="s">
        <v>22</v>
      </c>
    </row>
    <row r="385" spans="1:9" ht="15.75" thickBot="1">
      <c r="A385" s="97"/>
      <c r="B385" s="98"/>
      <c r="C385" s="98"/>
      <c r="D385" s="98"/>
      <c r="E385" s="98"/>
      <c r="F385" s="98"/>
      <c r="G385" s="98"/>
      <c r="H385" s="93"/>
      <c r="I385" s="4"/>
    </row>
    <row r="386" spans="1:9" ht="15.75" thickBot="1">
      <c r="A386" s="97"/>
      <c r="B386" s="98"/>
      <c r="C386" s="98"/>
      <c r="D386" s="98"/>
      <c r="E386" s="98"/>
      <c r="F386" s="98"/>
      <c r="G386" s="98"/>
      <c r="H386" s="93"/>
      <c r="I386" s="4"/>
    </row>
    <row r="387" spans="1:9" ht="15.75" thickBot="1">
      <c r="A387" s="97"/>
      <c r="B387" s="98"/>
      <c r="C387" s="98"/>
      <c r="D387" s="98"/>
      <c r="E387" s="98"/>
      <c r="F387" s="98"/>
      <c r="G387" s="98"/>
      <c r="H387" s="93"/>
      <c r="I387" s="4"/>
    </row>
    <row r="388" spans="1:9" ht="15.75" thickBot="1">
      <c r="A388" s="97"/>
      <c r="B388" s="98"/>
      <c r="C388" s="98"/>
      <c r="D388" s="98"/>
      <c r="E388" s="98"/>
      <c r="F388" s="98"/>
      <c r="G388" s="98"/>
      <c r="H388" s="93"/>
      <c r="I388" s="4"/>
    </row>
    <row r="389" spans="1:9" ht="15.75" thickBot="1">
      <c r="A389" s="97"/>
      <c r="B389" s="98"/>
      <c r="C389" s="98"/>
      <c r="D389" s="98"/>
      <c r="E389" s="98"/>
      <c r="F389" s="98"/>
      <c r="G389" s="98"/>
      <c r="H389" s="93"/>
      <c r="I389" s="4"/>
    </row>
    <row r="390" spans="1:9" ht="15.75" thickBot="1">
      <c r="A390" s="97"/>
      <c r="B390" s="98"/>
      <c r="C390" s="98"/>
      <c r="D390" s="98"/>
      <c r="E390" s="98"/>
      <c r="F390" s="98"/>
      <c r="G390" s="98"/>
      <c r="H390" s="93"/>
      <c r="I390" s="4"/>
    </row>
    <row r="394" spans="1:9">
      <c r="A394" s="8" t="s">
        <v>0</v>
      </c>
    </row>
    <row r="395" spans="1:9">
      <c r="A395" s="1"/>
    </row>
    <row r="396" spans="1:9" ht="15.75" thickBot="1">
      <c r="A396" s="2" t="s">
        <v>1</v>
      </c>
    </row>
    <row r="397" spans="1:9" ht="15.75" thickBot="1">
      <c r="A397" s="110" t="s">
        <v>2</v>
      </c>
      <c r="B397" s="111"/>
      <c r="C397" s="111"/>
      <c r="D397" s="111"/>
      <c r="E397" s="111"/>
      <c r="F397" s="112"/>
      <c r="G397" s="113" t="s">
        <v>3</v>
      </c>
      <c r="H397" s="114"/>
      <c r="I397" s="115"/>
    </row>
    <row r="398" spans="1:9" ht="30.75" thickBot="1">
      <c r="A398" s="3" t="s">
        <v>4</v>
      </c>
      <c r="B398" s="110" t="s">
        <v>5</v>
      </c>
      <c r="C398" s="111"/>
      <c r="D398" s="111"/>
      <c r="E398" s="111"/>
      <c r="F398" s="112"/>
      <c r="G398" s="116"/>
      <c r="H398" s="117"/>
      <c r="I398" s="118"/>
    </row>
    <row r="399" spans="1:9" ht="15.75" thickBot="1">
      <c r="A399" s="13" t="s">
        <v>75</v>
      </c>
      <c r="B399" s="119" t="s">
        <v>68</v>
      </c>
      <c r="C399" s="120"/>
      <c r="D399" s="120"/>
      <c r="E399" s="120"/>
      <c r="F399" s="121"/>
      <c r="G399" s="9"/>
      <c r="H399" s="10"/>
      <c r="I399" s="66">
        <v>20000</v>
      </c>
    </row>
    <row r="400" spans="1:9" ht="15.75" thickBot="1">
      <c r="A400" s="99"/>
      <c r="B400" s="100"/>
      <c r="C400" s="100"/>
      <c r="D400" s="100"/>
      <c r="E400" s="100"/>
      <c r="F400" s="100"/>
      <c r="G400" s="100"/>
      <c r="H400" s="100"/>
      <c r="I400" s="101"/>
    </row>
    <row r="401" spans="1:9" ht="15.75" thickBot="1">
      <c r="A401" s="122" t="s">
        <v>7</v>
      </c>
      <c r="B401" s="123"/>
      <c r="C401" s="123"/>
      <c r="D401" s="124"/>
      <c r="E401" s="128" t="s">
        <v>8</v>
      </c>
      <c r="F401" s="108" t="s">
        <v>9</v>
      </c>
      <c r="G401" s="130"/>
      <c r="H401" s="130"/>
      <c r="I401" s="109"/>
    </row>
    <row r="402" spans="1:9" ht="15.75" thickBot="1">
      <c r="A402" s="125"/>
      <c r="B402" s="126"/>
      <c r="C402" s="126"/>
      <c r="D402" s="127"/>
      <c r="E402" s="129"/>
      <c r="F402" s="108" t="s">
        <v>10</v>
      </c>
      <c r="G402" s="109"/>
      <c r="H402" s="108" t="s">
        <v>11</v>
      </c>
      <c r="I402" s="109"/>
    </row>
    <row r="403" spans="1:9" ht="15.75" thickBot="1">
      <c r="A403" s="97" t="s">
        <v>70</v>
      </c>
      <c r="B403" s="98"/>
      <c r="C403" s="98"/>
      <c r="D403" s="93"/>
      <c r="E403" s="4" t="s">
        <v>49</v>
      </c>
      <c r="F403" s="131">
        <v>41274</v>
      </c>
      <c r="G403" s="93"/>
      <c r="H403" s="138">
        <v>16</v>
      </c>
      <c r="I403" s="139"/>
    </row>
    <row r="404" spans="1:9" ht="15.75" thickBot="1">
      <c r="A404" s="97"/>
      <c r="B404" s="98"/>
      <c r="C404" s="98"/>
      <c r="D404" s="93"/>
      <c r="E404" s="4"/>
      <c r="F404" s="97"/>
      <c r="G404" s="93"/>
      <c r="H404" s="97"/>
      <c r="I404" s="93"/>
    </row>
    <row r="405" spans="1:9" ht="15.75" thickBot="1">
      <c r="A405" s="99" t="s">
        <v>12</v>
      </c>
      <c r="B405" s="100"/>
      <c r="C405" s="100"/>
      <c r="D405" s="100"/>
      <c r="E405" s="100"/>
      <c r="F405" s="100"/>
      <c r="G405" s="100"/>
      <c r="H405" s="100"/>
      <c r="I405" s="101"/>
    </row>
    <row r="406" spans="1:9" ht="15.75" thickBot="1">
      <c r="A406" s="102" t="s">
        <v>13</v>
      </c>
      <c r="B406" s="103"/>
      <c r="C406" s="103"/>
      <c r="D406" s="103"/>
      <c r="E406" s="103"/>
      <c r="F406" s="103"/>
      <c r="G406" s="103"/>
      <c r="H406" s="103"/>
      <c r="I406" s="104"/>
    </row>
    <row r="407" spans="1:9" ht="15.75" thickBot="1">
      <c r="A407" s="99" t="s">
        <v>4</v>
      </c>
      <c r="B407" s="101"/>
      <c r="C407" s="99" t="s">
        <v>7</v>
      </c>
      <c r="D407" s="100"/>
      <c r="E407" s="100"/>
      <c r="F407" s="100"/>
      <c r="G407" s="100"/>
      <c r="H407" s="100"/>
      <c r="I407" s="101"/>
    </row>
    <row r="408" spans="1:9" ht="48" customHeight="1" thickBot="1">
      <c r="A408" s="97">
        <v>1009</v>
      </c>
      <c r="B408" s="93"/>
      <c r="C408" s="97" t="s">
        <v>406</v>
      </c>
      <c r="D408" s="98"/>
      <c r="E408" s="98"/>
      <c r="F408" s="98"/>
      <c r="G408" s="98"/>
      <c r="H408" s="98"/>
      <c r="I408" s="93"/>
    </row>
    <row r="409" spans="1:9" ht="15.75" thickBot="1">
      <c r="A409" s="99" t="s">
        <v>14</v>
      </c>
      <c r="B409" s="100"/>
      <c r="C409" s="100"/>
      <c r="D409" s="100"/>
      <c r="E409" s="100"/>
      <c r="F409" s="100"/>
      <c r="G409" s="100"/>
      <c r="H409" s="100"/>
      <c r="I409" s="101"/>
    </row>
    <row r="410" spans="1:9" ht="15.75" thickBot="1">
      <c r="A410" s="99" t="s">
        <v>4</v>
      </c>
      <c r="B410" s="100"/>
      <c r="C410" s="101"/>
      <c r="D410" s="99" t="s">
        <v>7</v>
      </c>
      <c r="E410" s="100"/>
      <c r="F410" s="100"/>
      <c r="G410" s="100"/>
      <c r="H410" s="100"/>
      <c r="I410" s="101"/>
    </row>
    <row r="411" spans="1:9" ht="15.75" thickBot="1">
      <c r="A411" s="97">
        <v>4</v>
      </c>
      <c r="B411" s="98"/>
      <c r="C411" s="93"/>
      <c r="D411" s="97" t="s">
        <v>26</v>
      </c>
      <c r="E411" s="98"/>
      <c r="F411" s="98"/>
      <c r="G411" s="98"/>
      <c r="H411" s="98"/>
      <c r="I411" s="93"/>
    </row>
    <row r="412" spans="1:9" ht="15.75" thickBot="1">
      <c r="A412" s="99" t="s">
        <v>15</v>
      </c>
      <c r="B412" s="100"/>
      <c r="C412" s="100"/>
      <c r="D412" s="100"/>
      <c r="E412" s="100"/>
      <c r="F412" s="100"/>
      <c r="G412" s="100"/>
      <c r="H412" s="100"/>
      <c r="I412" s="101"/>
    </row>
    <row r="413" spans="1:9" ht="15.75" thickBot="1">
      <c r="A413" s="97" t="s">
        <v>71</v>
      </c>
      <c r="B413" s="98"/>
      <c r="C413" s="98"/>
      <c r="D413" s="98"/>
      <c r="E413" s="98"/>
      <c r="F413" s="98"/>
      <c r="G413" s="98"/>
      <c r="H413" s="98"/>
      <c r="I413" s="93"/>
    </row>
    <row r="414" spans="1:9" ht="15.75" thickBot="1">
      <c r="A414" s="97"/>
      <c r="B414" s="98"/>
      <c r="C414" s="98"/>
      <c r="D414" s="98"/>
      <c r="E414" s="98"/>
      <c r="F414" s="98"/>
      <c r="G414" s="98"/>
      <c r="H414" s="98"/>
      <c r="I414" s="93"/>
    </row>
    <row r="415" spans="1:9" ht="15.75" thickBot="1">
      <c r="A415" s="97"/>
      <c r="B415" s="98"/>
      <c r="C415" s="98"/>
      <c r="D415" s="98"/>
      <c r="E415" s="98"/>
      <c r="F415" s="98"/>
      <c r="G415" s="98"/>
      <c r="H415" s="98"/>
      <c r="I415" s="93"/>
    </row>
    <row r="416" spans="1:9" ht="15.75" thickBot="1">
      <c r="A416" s="99" t="s">
        <v>16</v>
      </c>
      <c r="B416" s="100"/>
      <c r="C416" s="100"/>
      <c r="D416" s="100"/>
      <c r="E416" s="100"/>
      <c r="F416" s="100"/>
      <c r="G416" s="100"/>
      <c r="H416" s="100"/>
      <c r="I416" s="101"/>
    </row>
    <row r="417" spans="1:9" ht="15.75" thickBot="1">
      <c r="A417" s="105" t="s">
        <v>7</v>
      </c>
      <c r="B417" s="106"/>
      <c r="C417" s="106"/>
      <c r="D417" s="106"/>
      <c r="E417" s="106"/>
      <c r="F417" s="106"/>
      <c r="G417" s="106"/>
      <c r="H417" s="107"/>
      <c r="I417" s="6" t="s">
        <v>17</v>
      </c>
    </row>
    <row r="418" spans="1:9" ht="15.75" thickBot="1">
      <c r="A418" s="94" t="s">
        <v>72</v>
      </c>
      <c r="B418" s="95"/>
      <c r="C418" s="95"/>
      <c r="D418" s="95"/>
      <c r="E418" s="95"/>
      <c r="F418" s="95"/>
      <c r="G418" s="95"/>
      <c r="H418" s="96"/>
      <c r="I418" s="11" t="s">
        <v>22</v>
      </c>
    </row>
    <row r="419" spans="1:9" ht="15.75" thickBot="1">
      <c r="A419" s="94"/>
      <c r="B419" s="95"/>
      <c r="C419" s="95"/>
      <c r="D419" s="95"/>
      <c r="E419" s="95"/>
      <c r="F419" s="95"/>
      <c r="G419" s="95"/>
      <c r="H419" s="96"/>
      <c r="I419" s="11"/>
    </row>
    <row r="420" spans="1:9" ht="15.75" thickBot="1">
      <c r="A420" s="97"/>
      <c r="B420" s="98"/>
      <c r="C420" s="98"/>
      <c r="D420" s="98"/>
      <c r="E420" s="98"/>
      <c r="F420" s="98"/>
      <c r="G420" s="98"/>
      <c r="H420" s="93"/>
      <c r="I420" s="4"/>
    </row>
    <row r="421" spans="1:9" ht="15.75" thickBot="1">
      <c r="A421" s="97"/>
      <c r="B421" s="98"/>
      <c r="C421" s="98"/>
      <c r="D421" s="98"/>
      <c r="E421" s="98"/>
      <c r="F421" s="98"/>
      <c r="G421" s="98"/>
      <c r="H421" s="93"/>
      <c r="I421" s="4"/>
    </row>
    <row r="422" spans="1:9" ht="15.75" thickBot="1">
      <c r="A422" s="97"/>
      <c r="B422" s="98"/>
      <c r="C422" s="98"/>
      <c r="D422" s="98"/>
      <c r="E422" s="98"/>
      <c r="F422" s="98"/>
      <c r="G422" s="98"/>
      <c r="H422" s="93"/>
      <c r="I422" s="4"/>
    </row>
    <row r="423" spans="1:9" ht="15.75" thickBot="1">
      <c r="A423" s="97"/>
      <c r="B423" s="98"/>
      <c r="C423" s="98"/>
      <c r="D423" s="98"/>
      <c r="E423" s="98"/>
      <c r="F423" s="98"/>
      <c r="G423" s="98"/>
      <c r="H423" s="93"/>
      <c r="I423" s="4"/>
    </row>
    <row r="424" spans="1:9" ht="15.75" thickBot="1">
      <c r="A424" s="97"/>
      <c r="B424" s="98"/>
      <c r="C424" s="98"/>
      <c r="D424" s="98"/>
      <c r="E424" s="98"/>
      <c r="F424" s="98"/>
      <c r="G424" s="98"/>
      <c r="H424" s="93"/>
      <c r="I424" s="4"/>
    </row>
    <row r="425" spans="1:9" ht="15.75" thickBot="1">
      <c r="A425" s="97"/>
      <c r="B425" s="98"/>
      <c r="C425" s="98"/>
      <c r="D425" s="98"/>
      <c r="E425" s="98"/>
      <c r="F425" s="98"/>
      <c r="G425" s="98"/>
      <c r="H425" s="93"/>
      <c r="I425" s="4"/>
    </row>
    <row r="426" spans="1:9" ht="15.75" thickBot="1">
      <c r="A426" s="97"/>
      <c r="B426" s="98"/>
      <c r="C426" s="98"/>
      <c r="D426" s="98"/>
      <c r="E426" s="98"/>
      <c r="F426" s="98"/>
      <c r="G426" s="98"/>
      <c r="H426" s="93"/>
      <c r="I426" s="4"/>
    </row>
    <row r="427" spans="1:9" ht="15.75" thickBot="1">
      <c r="A427" s="97"/>
      <c r="B427" s="98"/>
      <c r="C427" s="98"/>
      <c r="D427" s="98"/>
      <c r="E427" s="98"/>
      <c r="F427" s="98"/>
      <c r="G427" s="98"/>
      <c r="H427" s="93"/>
      <c r="I427" s="4"/>
    </row>
    <row r="428" spans="1:9" ht="15.75" thickBot="1">
      <c r="A428" s="97"/>
      <c r="B428" s="98"/>
      <c r="C428" s="98"/>
      <c r="D428" s="98"/>
      <c r="E428" s="98"/>
      <c r="F428" s="98"/>
      <c r="G428" s="98"/>
      <c r="H428" s="93"/>
      <c r="I428" s="4"/>
    </row>
    <row r="429" spans="1:9" ht="15.75" thickBot="1">
      <c r="A429" s="56"/>
      <c r="B429" s="57"/>
      <c r="C429" s="57"/>
      <c r="D429" s="57"/>
      <c r="E429" s="57"/>
      <c r="F429" s="57"/>
      <c r="G429" s="57"/>
      <c r="H429" s="58"/>
      <c r="I429" s="4"/>
    </row>
    <row r="430" spans="1:9" ht="15.75" thickBot="1">
      <c r="A430" s="97"/>
      <c r="B430" s="98"/>
      <c r="C430" s="98"/>
      <c r="D430" s="98"/>
      <c r="E430" s="98"/>
      <c r="F430" s="98"/>
      <c r="G430" s="98"/>
      <c r="H430" s="93"/>
      <c r="I430" s="4"/>
    </row>
    <row r="431" spans="1:9" ht="15.75" thickBot="1">
      <c r="A431" s="97"/>
      <c r="B431" s="98"/>
      <c r="C431" s="98"/>
      <c r="D431" s="98"/>
      <c r="E431" s="98"/>
      <c r="F431" s="98"/>
      <c r="G431" s="98"/>
      <c r="H431" s="93"/>
      <c r="I431" s="4"/>
    </row>
    <row r="432" spans="1:9" ht="15.75" thickBot="1">
      <c r="A432" s="97"/>
      <c r="B432" s="98"/>
      <c r="C432" s="98"/>
      <c r="D432" s="98"/>
      <c r="E432" s="98"/>
      <c r="F432" s="98"/>
      <c r="G432" s="98"/>
      <c r="H432" s="93"/>
      <c r="I432" s="4"/>
    </row>
    <row r="433" spans="1:9">
      <c r="A433" s="12"/>
      <c r="B433" s="12"/>
      <c r="C433" s="12"/>
      <c r="D433" s="12"/>
      <c r="E433" s="12"/>
      <c r="F433" s="12"/>
      <c r="G433" s="12"/>
      <c r="H433" s="12"/>
      <c r="I433" s="12"/>
    </row>
    <row r="434" spans="1:9">
      <c r="A434" s="12"/>
      <c r="B434" s="12"/>
      <c r="C434" s="12"/>
      <c r="D434" s="12"/>
      <c r="E434" s="12"/>
      <c r="F434" s="12"/>
      <c r="G434" s="12"/>
      <c r="H434" s="12"/>
      <c r="I434" s="12"/>
    </row>
    <row r="435" spans="1:9">
      <c r="A435" s="12"/>
      <c r="B435" s="12"/>
      <c r="C435" s="12"/>
      <c r="D435" s="12"/>
      <c r="E435" s="12"/>
      <c r="F435" s="12"/>
      <c r="G435" s="12"/>
      <c r="H435" s="12"/>
      <c r="I435" s="12"/>
    </row>
    <row r="436" spans="1:9">
      <c r="A436" s="8" t="s">
        <v>0</v>
      </c>
    </row>
    <row r="437" spans="1:9">
      <c r="A437" s="1"/>
    </row>
    <row r="438" spans="1:9" ht="15.75" thickBot="1">
      <c r="A438" s="2" t="s">
        <v>1</v>
      </c>
    </row>
    <row r="439" spans="1:9" ht="15.75" thickBot="1">
      <c r="A439" s="110" t="s">
        <v>2</v>
      </c>
      <c r="B439" s="111"/>
      <c r="C439" s="111"/>
      <c r="D439" s="111"/>
      <c r="E439" s="111"/>
      <c r="F439" s="112"/>
      <c r="G439" s="113" t="s">
        <v>3</v>
      </c>
      <c r="H439" s="114"/>
      <c r="I439" s="115"/>
    </row>
    <row r="440" spans="1:9" ht="30.75" thickBot="1">
      <c r="A440" s="3" t="s">
        <v>4</v>
      </c>
      <c r="B440" s="110" t="s">
        <v>5</v>
      </c>
      <c r="C440" s="111"/>
      <c r="D440" s="111"/>
      <c r="E440" s="111"/>
      <c r="F440" s="112"/>
      <c r="G440" s="116"/>
      <c r="H440" s="117"/>
      <c r="I440" s="118"/>
    </row>
    <row r="441" spans="1:9" ht="15.75" thickBot="1">
      <c r="A441" s="13" t="s">
        <v>80</v>
      </c>
      <c r="B441" s="119" t="s">
        <v>76</v>
      </c>
      <c r="C441" s="120"/>
      <c r="D441" s="120"/>
      <c r="E441" s="120"/>
      <c r="F441" s="121"/>
      <c r="G441" s="14"/>
      <c r="H441" s="15"/>
      <c r="I441" s="66">
        <v>240000</v>
      </c>
    </row>
    <row r="442" spans="1:9" ht="15.75" thickBot="1">
      <c r="A442" s="99"/>
      <c r="B442" s="100"/>
      <c r="C442" s="100"/>
      <c r="D442" s="100"/>
      <c r="E442" s="100"/>
      <c r="F442" s="100"/>
      <c r="G442" s="100"/>
      <c r="H442" s="100"/>
      <c r="I442" s="101"/>
    </row>
    <row r="443" spans="1:9" ht="15.75" thickBot="1">
      <c r="A443" s="122" t="s">
        <v>7</v>
      </c>
      <c r="B443" s="123"/>
      <c r="C443" s="123"/>
      <c r="D443" s="124"/>
      <c r="E443" s="128" t="s">
        <v>8</v>
      </c>
      <c r="F443" s="108" t="s">
        <v>9</v>
      </c>
      <c r="G443" s="130"/>
      <c r="H443" s="130"/>
      <c r="I443" s="109"/>
    </row>
    <row r="444" spans="1:9" ht="15.75" thickBot="1">
      <c r="A444" s="125"/>
      <c r="B444" s="126"/>
      <c r="C444" s="126"/>
      <c r="D444" s="127"/>
      <c r="E444" s="129"/>
      <c r="F444" s="108" t="s">
        <v>10</v>
      </c>
      <c r="G444" s="109"/>
      <c r="H444" s="108" t="s">
        <v>11</v>
      </c>
      <c r="I444" s="109"/>
    </row>
    <row r="445" spans="1:9" ht="15.75" thickBot="1">
      <c r="A445" s="97" t="s">
        <v>81</v>
      </c>
      <c r="B445" s="98"/>
      <c r="C445" s="98"/>
      <c r="D445" s="93"/>
      <c r="E445" s="4" t="s">
        <v>20</v>
      </c>
      <c r="F445" s="131">
        <v>41274</v>
      </c>
      <c r="G445" s="93"/>
      <c r="H445" s="138">
        <v>20</v>
      </c>
      <c r="I445" s="139"/>
    </row>
    <row r="446" spans="1:9" ht="15.75" thickBot="1">
      <c r="A446" s="97"/>
      <c r="B446" s="98"/>
      <c r="C446" s="98"/>
      <c r="D446" s="93"/>
      <c r="E446" s="4"/>
      <c r="F446" s="97"/>
      <c r="G446" s="93"/>
      <c r="H446" s="97"/>
      <c r="I446" s="93"/>
    </row>
    <row r="447" spans="1:9" ht="15.75" thickBot="1">
      <c r="A447" s="99" t="s">
        <v>12</v>
      </c>
      <c r="B447" s="100"/>
      <c r="C447" s="100"/>
      <c r="D447" s="100"/>
      <c r="E447" s="100"/>
      <c r="F447" s="100"/>
      <c r="G447" s="100"/>
      <c r="H447" s="100"/>
      <c r="I447" s="101"/>
    </row>
    <row r="448" spans="1:9" ht="15.75" thickBot="1">
      <c r="A448" s="102" t="s">
        <v>13</v>
      </c>
      <c r="B448" s="103"/>
      <c r="C448" s="103"/>
      <c r="D448" s="103"/>
      <c r="E448" s="103"/>
      <c r="F448" s="103"/>
      <c r="G448" s="103"/>
      <c r="H448" s="103"/>
      <c r="I448" s="104"/>
    </row>
    <row r="449" spans="1:9" ht="15.75" thickBot="1">
      <c r="A449" s="99" t="s">
        <v>4</v>
      </c>
      <c r="B449" s="101"/>
      <c r="C449" s="99" t="s">
        <v>7</v>
      </c>
      <c r="D449" s="100"/>
      <c r="E449" s="100"/>
      <c r="F449" s="100"/>
      <c r="G449" s="100"/>
      <c r="H449" s="100"/>
      <c r="I449" s="101"/>
    </row>
    <row r="450" spans="1:9" ht="15.75" thickBot="1">
      <c r="A450" s="97">
        <v>1010</v>
      </c>
      <c r="B450" s="93"/>
      <c r="C450" s="97" t="s">
        <v>308</v>
      </c>
      <c r="D450" s="98"/>
      <c r="E450" s="98"/>
      <c r="F450" s="98"/>
      <c r="G450" s="98"/>
      <c r="H450" s="98"/>
      <c r="I450" s="93"/>
    </row>
    <row r="451" spans="1:9" ht="15.75" thickBot="1">
      <c r="A451" s="99" t="s">
        <v>14</v>
      </c>
      <c r="B451" s="100"/>
      <c r="C451" s="100"/>
      <c r="D451" s="100"/>
      <c r="E451" s="100"/>
      <c r="F451" s="100"/>
      <c r="G451" s="100"/>
      <c r="H451" s="100"/>
      <c r="I451" s="101"/>
    </row>
    <row r="452" spans="1:9" ht="15.75" thickBot="1">
      <c r="A452" s="99" t="s">
        <v>4</v>
      </c>
      <c r="B452" s="100"/>
      <c r="C452" s="101"/>
      <c r="D452" s="99" t="s">
        <v>7</v>
      </c>
      <c r="E452" s="100"/>
      <c r="F452" s="100"/>
      <c r="G452" s="100"/>
      <c r="H452" s="100"/>
      <c r="I452" s="101"/>
    </row>
    <row r="453" spans="1:9" ht="15.75" thickBot="1">
      <c r="A453" s="97">
        <v>4</v>
      </c>
      <c r="B453" s="98"/>
      <c r="C453" s="93"/>
      <c r="D453" s="97" t="s">
        <v>26</v>
      </c>
      <c r="E453" s="98"/>
      <c r="F453" s="98"/>
      <c r="G453" s="98"/>
      <c r="H453" s="98"/>
      <c r="I453" s="93"/>
    </row>
    <row r="454" spans="1:9" ht="15.75" thickBot="1">
      <c r="A454" s="99" t="s">
        <v>15</v>
      </c>
      <c r="B454" s="100"/>
      <c r="C454" s="100"/>
      <c r="D454" s="100"/>
      <c r="E454" s="100"/>
      <c r="F454" s="100"/>
      <c r="G454" s="100"/>
      <c r="H454" s="100"/>
      <c r="I454" s="101"/>
    </row>
    <row r="455" spans="1:9" ht="15.75" thickBot="1">
      <c r="A455" s="97" t="s">
        <v>82</v>
      </c>
      <c r="B455" s="98"/>
      <c r="C455" s="98"/>
      <c r="D455" s="98"/>
      <c r="E455" s="98"/>
      <c r="F455" s="98"/>
      <c r="G455" s="98"/>
      <c r="H455" s="98"/>
      <c r="I455" s="93"/>
    </row>
    <row r="456" spans="1:9" ht="15.75" thickBot="1">
      <c r="A456" s="97"/>
      <c r="B456" s="98"/>
      <c r="C456" s="98"/>
      <c r="D456" s="98"/>
      <c r="E456" s="98"/>
      <c r="F456" s="98"/>
      <c r="G456" s="98"/>
      <c r="H456" s="98"/>
      <c r="I456" s="93"/>
    </row>
    <row r="457" spans="1:9" ht="15.75" thickBot="1">
      <c r="A457" s="97"/>
      <c r="B457" s="98"/>
      <c r="C457" s="98"/>
      <c r="D457" s="98"/>
      <c r="E457" s="98"/>
      <c r="F457" s="98"/>
      <c r="G457" s="98"/>
      <c r="H457" s="98"/>
      <c r="I457" s="93"/>
    </row>
    <row r="458" spans="1:9" ht="15.75" thickBot="1">
      <c r="A458" s="99" t="s">
        <v>16</v>
      </c>
      <c r="B458" s="100"/>
      <c r="C458" s="100"/>
      <c r="D458" s="100"/>
      <c r="E458" s="100"/>
      <c r="F458" s="100"/>
      <c r="G458" s="100"/>
      <c r="H458" s="100"/>
      <c r="I458" s="101"/>
    </row>
    <row r="459" spans="1:9" ht="15.75" thickBot="1">
      <c r="A459" s="105" t="s">
        <v>7</v>
      </c>
      <c r="B459" s="106"/>
      <c r="C459" s="106"/>
      <c r="D459" s="106"/>
      <c r="E459" s="106"/>
      <c r="F459" s="106"/>
      <c r="G459" s="106"/>
      <c r="H459" s="107"/>
      <c r="I459" s="6" t="s">
        <v>17</v>
      </c>
    </row>
    <row r="460" spans="1:9" ht="15.75" thickBot="1">
      <c r="A460" s="94" t="s">
        <v>77</v>
      </c>
      <c r="B460" s="95"/>
      <c r="C460" s="95"/>
      <c r="D460" s="95"/>
      <c r="E460" s="95"/>
      <c r="F460" s="95"/>
      <c r="G460" s="95"/>
      <c r="H460" s="96"/>
      <c r="I460" s="11" t="s">
        <v>22</v>
      </c>
    </row>
    <row r="461" spans="1:9" ht="15.75" thickBot="1">
      <c r="A461" s="94"/>
      <c r="B461" s="95"/>
      <c r="C461" s="95"/>
      <c r="D461" s="95"/>
      <c r="E461" s="95"/>
      <c r="F461" s="95"/>
      <c r="G461" s="95"/>
      <c r="H461" s="96"/>
      <c r="I461" s="11"/>
    </row>
    <row r="462" spans="1:9" ht="15.75" thickBot="1">
      <c r="A462" s="97"/>
      <c r="B462" s="98"/>
      <c r="C462" s="98"/>
      <c r="D462" s="98"/>
      <c r="E462" s="98"/>
      <c r="F462" s="98"/>
      <c r="G462" s="98"/>
      <c r="H462" s="93"/>
      <c r="I462" s="4"/>
    </row>
    <row r="463" spans="1:9" ht="15.75" thickBot="1">
      <c r="A463" s="97"/>
      <c r="B463" s="98"/>
      <c r="C463" s="98"/>
      <c r="D463" s="98"/>
      <c r="E463" s="98"/>
      <c r="F463" s="98"/>
      <c r="G463" s="98"/>
      <c r="H463" s="93"/>
      <c r="I463" s="4"/>
    </row>
    <row r="464" spans="1:9" ht="15.75" thickBot="1">
      <c r="A464" s="97"/>
      <c r="B464" s="98"/>
      <c r="C464" s="98"/>
      <c r="D464" s="98"/>
      <c r="E464" s="98"/>
      <c r="F464" s="98"/>
      <c r="G464" s="98"/>
      <c r="H464" s="93"/>
      <c r="I464" s="4"/>
    </row>
    <row r="465" spans="1:9" ht="15.75" thickBot="1">
      <c r="A465" s="97"/>
      <c r="B465" s="98"/>
      <c r="C465" s="98"/>
      <c r="D465" s="98"/>
      <c r="E465" s="98"/>
      <c r="F465" s="98"/>
      <c r="G465" s="98"/>
      <c r="H465" s="93"/>
      <c r="I465" s="4"/>
    </row>
    <row r="466" spans="1:9" ht="15.75" thickBot="1">
      <c r="A466" s="97"/>
      <c r="B466" s="98"/>
      <c r="C466" s="98"/>
      <c r="D466" s="98"/>
      <c r="E466" s="98"/>
      <c r="F466" s="98"/>
      <c r="G466" s="98"/>
      <c r="H466" s="93"/>
      <c r="I466" s="4"/>
    </row>
    <row r="467" spans="1:9" ht="15.75" thickBot="1">
      <c r="A467" s="97"/>
      <c r="B467" s="98"/>
      <c r="C467" s="98"/>
      <c r="D467" s="98"/>
      <c r="E467" s="98"/>
      <c r="F467" s="98"/>
      <c r="G467" s="98"/>
      <c r="H467" s="93"/>
      <c r="I467" s="4"/>
    </row>
    <row r="468" spans="1:9" ht="15.75" thickBot="1">
      <c r="A468" s="97"/>
      <c r="B468" s="98"/>
      <c r="C468" s="98"/>
      <c r="D468" s="98"/>
      <c r="E468" s="98"/>
      <c r="F468" s="98"/>
      <c r="G468" s="98"/>
      <c r="H468" s="93"/>
      <c r="I468" s="4"/>
    </row>
    <row r="469" spans="1:9" ht="15.75" thickBot="1">
      <c r="A469" s="97"/>
      <c r="B469" s="98"/>
      <c r="C469" s="98"/>
      <c r="D469" s="98"/>
      <c r="E469" s="98"/>
      <c r="F469" s="98"/>
      <c r="G469" s="98"/>
      <c r="H469" s="93"/>
      <c r="I469" s="4"/>
    </row>
    <row r="470" spans="1:9" ht="15.75" thickBot="1">
      <c r="A470" s="97"/>
      <c r="B470" s="98"/>
      <c r="C470" s="98"/>
      <c r="D470" s="98"/>
      <c r="E470" s="98"/>
      <c r="F470" s="98"/>
      <c r="G470" s="98"/>
      <c r="H470" s="93"/>
      <c r="I470" s="4"/>
    </row>
    <row r="471" spans="1:9" ht="15.75" thickBot="1">
      <c r="A471" s="97"/>
      <c r="B471" s="98"/>
      <c r="C471" s="98"/>
      <c r="D471" s="98"/>
      <c r="E471" s="98"/>
      <c r="F471" s="98"/>
      <c r="G471" s="98"/>
      <c r="H471" s="93"/>
      <c r="I471" s="4"/>
    </row>
    <row r="472" spans="1:9" ht="15.75" thickBot="1">
      <c r="A472" s="56"/>
      <c r="B472" s="57"/>
      <c r="C472" s="57"/>
      <c r="D472" s="57"/>
      <c r="E472" s="57"/>
      <c r="F472" s="57"/>
      <c r="G472" s="57"/>
      <c r="H472" s="58"/>
      <c r="I472" s="4"/>
    </row>
    <row r="473" spans="1:9" ht="15.75" thickBot="1">
      <c r="A473" s="56"/>
      <c r="B473" s="57"/>
      <c r="C473" s="57"/>
      <c r="D473" s="57"/>
      <c r="E473" s="57"/>
      <c r="F473" s="57"/>
      <c r="G473" s="57"/>
      <c r="H473" s="58"/>
      <c r="I473" s="4"/>
    </row>
    <row r="474" spans="1:9" ht="15.75" thickBot="1">
      <c r="A474" s="78"/>
      <c r="B474" s="79"/>
      <c r="C474" s="79"/>
      <c r="D474" s="79"/>
      <c r="E474" s="79"/>
      <c r="F474" s="79"/>
      <c r="G474" s="79"/>
      <c r="H474" s="80"/>
      <c r="I474" s="4"/>
    </row>
    <row r="475" spans="1:9" ht="15.75" thickBot="1">
      <c r="A475" s="56"/>
      <c r="B475" s="57"/>
      <c r="C475" s="57"/>
      <c r="D475" s="57"/>
      <c r="E475" s="57"/>
      <c r="F475" s="57"/>
      <c r="G475" s="57"/>
      <c r="H475" s="58"/>
      <c r="I475" s="4"/>
    </row>
    <row r="476" spans="1:9" ht="15.75" thickBot="1">
      <c r="A476" s="97"/>
      <c r="B476" s="98"/>
      <c r="C476" s="98"/>
      <c r="D476" s="98"/>
      <c r="E476" s="98"/>
      <c r="F476" s="98"/>
      <c r="G476" s="98"/>
      <c r="H476" s="93"/>
      <c r="I476" s="4"/>
    </row>
    <row r="480" spans="1:9">
      <c r="A480" s="8" t="s">
        <v>0</v>
      </c>
    </row>
    <row r="481" spans="1:9">
      <c r="A481" s="1"/>
    </row>
    <row r="482" spans="1:9" ht="15.75" thickBot="1">
      <c r="A482" s="2" t="s">
        <v>1</v>
      </c>
    </row>
    <row r="483" spans="1:9" ht="15.75" thickBot="1">
      <c r="A483" s="110" t="s">
        <v>2</v>
      </c>
      <c r="B483" s="111"/>
      <c r="C483" s="111"/>
      <c r="D483" s="111"/>
      <c r="E483" s="111"/>
      <c r="F483" s="112"/>
      <c r="G483" s="113" t="s">
        <v>3</v>
      </c>
      <c r="H483" s="114"/>
      <c r="I483" s="115"/>
    </row>
    <row r="484" spans="1:9" ht="30.75" thickBot="1">
      <c r="A484" s="3" t="s">
        <v>4</v>
      </c>
      <c r="B484" s="110" t="s">
        <v>5</v>
      </c>
      <c r="C484" s="111"/>
      <c r="D484" s="111"/>
      <c r="E484" s="111"/>
      <c r="F484" s="112"/>
      <c r="G484" s="116"/>
      <c r="H484" s="117"/>
      <c r="I484" s="118"/>
    </row>
    <row r="485" spans="1:9" ht="15.75" thickBot="1">
      <c r="A485" s="13" t="s">
        <v>88</v>
      </c>
      <c r="B485" s="119" t="s">
        <v>83</v>
      </c>
      <c r="C485" s="120"/>
      <c r="D485" s="120"/>
      <c r="E485" s="120"/>
      <c r="F485" s="121"/>
      <c r="G485" s="14"/>
      <c r="H485" s="15"/>
      <c r="I485" s="66">
        <v>200000</v>
      </c>
    </row>
    <row r="486" spans="1:9" ht="15.75" thickBot="1">
      <c r="A486" s="99"/>
      <c r="B486" s="100"/>
      <c r="C486" s="100"/>
      <c r="D486" s="100"/>
      <c r="E486" s="100"/>
      <c r="F486" s="100"/>
      <c r="G486" s="100"/>
      <c r="H486" s="100"/>
      <c r="I486" s="101"/>
    </row>
    <row r="487" spans="1:9" ht="15.75" thickBot="1">
      <c r="A487" s="122" t="s">
        <v>7</v>
      </c>
      <c r="B487" s="123"/>
      <c r="C487" s="123"/>
      <c r="D487" s="124"/>
      <c r="E487" s="128" t="s">
        <v>8</v>
      </c>
      <c r="F487" s="108" t="s">
        <v>9</v>
      </c>
      <c r="G487" s="130"/>
      <c r="H487" s="130"/>
      <c r="I487" s="109"/>
    </row>
    <row r="488" spans="1:9" ht="15.75" thickBot="1">
      <c r="A488" s="125"/>
      <c r="B488" s="126"/>
      <c r="C488" s="126"/>
      <c r="D488" s="127"/>
      <c r="E488" s="129"/>
      <c r="F488" s="108" t="s">
        <v>10</v>
      </c>
      <c r="G488" s="109"/>
      <c r="H488" s="108" t="s">
        <v>11</v>
      </c>
      <c r="I488" s="109"/>
    </row>
    <row r="489" spans="1:9" ht="15.75" thickBot="1">
      <c r="A489" s="97" t="s">
        <v>84</v>
      </c>
      <c r="B489" s="98"/>
      <c r="C489" s="98"/>
      <c r="D489" s="93"/>
      <c r="E489" s="4" t="s">
        <v>20</v>
      </c>
      <c r="F489" s="131">
        <v>41274</v>
      </c>
      <c r="G489" s="93"/>
      <c r="H489" s="138">
        <v>20</v>
      </c>
      <c r="I489" s="139"/>
    </row>
    <row r="490" spans="1:9" ht="15.75" thickBot="1">
      <c r="A490" s="97"/>
      <c r="B490" s="98"/>
      <c r="C490" s="98"/>
      <c r="D490" s="93"/>
      <c r="E490" s="4"/>
      <c r="F490" s="97"/>
      <c r="G490" s="93"/>
      <c r="H490" s="97"/>
      <c r="I490" s="93"/>
    </row>
    <row r="491" spans="1:9" ht="15.75" thickBot="1">
      <c r="A491" s="99" t="s">
        <v>12</v>
      </c>
      <c r="B491" s="100"/>
      <c r="C491" s="100"/>
      <c r="D491" s="100"/>
      <c r="E491" s="100"/>
      <c r="F491" s="100"/>
      <c r="G491" s="100"/>
      <c r="H491" s="100"/>
      <c r="I491" s="101"/>
    </row>
    <row r="492" spans="1:9" ht="15.75" thickBot="1">
      <c r="A492" s="102" t="s">
        <v>13</v>
      </c>
      <c r="B492" s="103"/>
      <c r="C492" s="103"/>
      <c r="D492" s="103"/>
      <c r="E492" s="103"/>
      <c r="F492" s="103"/>
      <c r="G492" s="103"/>
      <c r="H492" s="103"/>
      <c r="I492" s="104"/>
    </row>
    <row r="493" spans="1:9" ht="15.75" thickBot="1">
      <c r="A493" s="99" t="s">
        <v>4</v>
      </c>
      <c r="B493" s="101"/>
      <c r="C493" s="99" t="s">
        <v>7</v>
      </c>
      <c r="D493" s="100"/>
      <c r="E493" s="100"/>
      <c r="F493" s="100"/>
      <c r="G493" s="100"/>
      <c r="H493" s="100"/>
      <c r="I493" s="101"/>
    </row>
    <row r="494" spans="1:9" ht="45.75" customHeight="1" thickBot="1">
      <c r="A494" s="97">
        <v>1011</v>
      </c>
      <c r="B494" s="93"/>
      <c r="C494" s="97" t="s">
        <v>356</v>
      </c>
      <c r="D494" s="98"/>
      <c r="E494" s="98"/>
      <c r="F494" s="98"/>
      <c r="G494" s="98"/>
      <c r="H494" s="98"/>
      <c r="I494" s="93"/>
    </row>
    <row r="495" spans="1:9" ht="15.75" thickBot="1">
      <c r="A495" s="99" t="s">
        <v>14</v>
      </c>
      <c r="B495" s="100"/>
      <c r="C495" s="100"/>
      <c r="D495" s="100"/>
      <c r="E495" s="100"/>
      <c r="F495" s="100"/>
      <c r="G495" s="100"/>
      <c r="H495" s="100"/>
      <c r="I495" s="101"/>
    </row>
    <row r="496" spans="1:9" ht="15.75" thickBot="1">
      <c r="A496" s="99" t="s">
        <v>4</v>
      </c>
      <c r="B496" s="100"/>
      <c r="C496" s="101"/>
      <c r="D496" s="99" t="s">
        <v>7</v>
      </c>
      <c r="E496" s="100"/>
      <c r="F496" s="100"/>
      <c r="G496" s="100"/>
      <c r="H496" s="100"/>
      <c r="I496" s="101"/>
    </row>
    <row r="497" spans="1:9" ht="15.75" thickBot="1">
      <c r="A497" s="97">
        <v>4</v>
      </c>
      <c r="B497" s="98"/>
      <c r="C497" s="93"/>
      <c r="D497" s="97" t="s">
        <v>26</v>
      </c>
      <c r="E497" s="98"/>
      <c r="F497" s="98"/>
      <c r="G497" s="98"/>
      <c r="H497" s="98"/>
      <c r="I497" s="93"/>
    </row>
    <row r="498" spans="1:9" ht="15.75" thickBot="1">
      <c r="A498" s="99" t="s">
        <v>15</v>
      </c>
      <c r="B498" s="100"/>
      <c r="C498" s="100"/>
      <c r="D498" s="100"/>
      <c r="E498" s="100"/>
      <c r="F498" s="100"/>
      <c r="G498" s="100"/>
      <c r="H498" s="100"/>
      <c r="I498" s="101"/>
    </row>
    <row r="499" spans="1:9" ht="15.75" thickBot="1">
      <c r="A499" s="97" t="s">
        <v>85</v>
      </c>
      <c r="B499" s="98"/>
      <c r="C499" s="98"/>
      <c r="D499" s="98"/>
      <c r="E499" s="98"/>
      <c r="F499" s="98"/>
      <c r="G499" s="98"/>
      <c r="H499" s="98"/>
      <c r="I499" s="93"/>
    </row>
    <row r="500" spans="1:9" ht="15.75" thickBot="1">
      <c r="A500" s="97"/>
      <c r="B500" s="98"/>
      <c r="C500" s="98"/>
      <c r="D500" s="98"/>
      <c r="E500" s="98"/>
      <c r="F500" s="98"/>
      <c r="G500" s="98"/>
      <c r="H500" s="98"/>
      <c r="I500" s="93"/>
    </row>
    <row r="501" spans="1:9" ht="15.75" thickBot="1">
      <c r="A501" s="97"/>
      <c r="B501" s="98"/>
      <c r="C501" s="98"/>
      <c r="D501" s="98"/>
      <c r="E501" s="98"/>
      <c r="F501" s="98"/>
      <c r="G501" s="98"/>
      <c r="H501" s="98"/>
      <c r="I501" s="93"/>
    </row>
    <row r="502" spans="1:9" ht="15.75" thickBot="1">
      <c r="A502" s="99" t="s">
        <v>16</v>
      </c>
      <c r="B502" s="100"/>
      <c r="C502" s="100"/>
      <c r="D502" s="100"/>
      <c r="E502" s="100"/>
      <c r="F502" s="100"/>
      <c r="G502" s="100"/>
      <c r="H502" s="100"/>
      <c r="I502" s="101"/>
    </row>
    <row r="503" spans="1:9" ht="15.75" thickBot="1">
      <c r="A503" s="105" t="s">
        <v>7</v>
      </c>
      <c r="B503" s="106"/>
      <c r="C503" s="106"/>
      <c r="D503" s="106"/>
      <c r="E503" s="106"/>
      <c r="F503" s="106"/>
      <c r="G503" s="106"/>
      <c r="H503" s="107"/>
      <c r="I503" s="6" t="s">
        <v>17</v>
      </c>
    </row>
    <row r="504" spans="1:9" ht="15.75" thickBot="1">
      <c r="A504" s="94" t="s">
        <v>86</v>
      </c>
      <c r="B504" s="95"/>
      <c r="C504" s="95"/>
      <c r="D504" s="95"/>
      <c r="E504" s="95"/>
      <c r="F504" s="95"/>
      <c r="G504" s="95"/>
      <c r="H504" s="96"/>
      <c r="I504" s="11" t="s">
        <v>22</v>
      </c>
    </row>
    <row r="505" spans="1:9" ht="15.75" thickBot="1">
      <c r="A505" s="94" t="s">
        <v>87</v>
      </c>
      <c r="B505" s="95"/>
      <c r="C505" s="95"/>
      <c r="D505" s="95"/>
      <c r="E505" s="95"/>
      <c r="F505" s="95"/>
      <c r="G505" s="95"/>
      <c r="H505" s="96"/>
      <c r="I505" s="11" t="s">
        <v>22</v>
      </c>
    </row>
    <row r="506" spans="1:9" ht="15.75" thickBot="1">
      <c r="A506" s="97"/>
      <c r="B506" s="98"/>
      <c r="C506" s="98"/>
      <c r="D506" s="98"/>
      <c r="E506" s="98"/>
      <c r="F506" s="98"/>
      <c r="G506" s="98"/>
      <c r="H506" s="93"/>
      <c r="I506" s="4"/>
    </row>
    <row r="507" spans="1:9" ht="15.75" thickBot="1">
      <c r="A507" s="97"/>
      <c r="B507" s="98"/>
      <c r="C507" s="98"/>
      <c r="D507" s="98"/>
      <c r="E507" s="98"/>
      <c r="F507" s="98"/>
      <c r="G507" s="98"/>
      <c r="H507" s="93"/>
      <c r="I507" s="4"/>
    </row>
    <row r="508" spans="1:9" ht="15.75" thickBot="1">
      <c r="A508" s="97"/>
      <c r="B508" s="98"/>
      <c r="C508" s="98"/>
      <c r="D508" s="98"/>
      <c r="E508" s="98"/>
      <c r="F508" s="98"/>
      <c r="G508" s="98"/>
      <c r="H508" s="93"/>
      <c r="I508" s="4"/>
    </row>
    <row r="509" spans="1:9" ht="15.75" thickBot="1">
      <c r="A509" s="97"/>
      <c r="B509" s="98"/>
      <c r="C509" s="98"/>
      <c r="D509" s="98"/>
      <c r="E509" s="98"/>
      <c r="F509" s="98"/>
      <c r="G509" s="98"/>
      <c r="H509" s="93"/>
      <c r="I509" s="4"/>
    </row>
    <row r="510" spans="1:9" ht="15.75" thickBot="1">
      <c r="A510" s="97"/>
      <c r="B510" s="98"/>
      <c r="C510" s="98"/>
      <c r="D510" s="98"/>
      <c r="E510" s="98"/>
      <c r="F510" s="98"/>
      <c r="G510" s="98"/>
      <c r="H510" s="93"/>
      <c r="I510" s="4"/>
    </row>
    <row r="511" spans="1:9" ht="15.75" thickBot="1">
      <c r="A511" s="97"/>
      <c r="B511" s="98"/>
      <c r="C511" s="98"/>
      <c r="D511" s="98"/>
      <c r="E511" s="98"/>
      <c r="F511" s="98"/>
      <c r="G511" s="98"/>
      <c r="H511" s="93"/>
      <c r="I511" s="4"/>
    </row>
    <row r="512" spans="1:9" ht="15.75" thickBot="1">
      <c r="A512" s="97"/>
      <c r="B512" s="98"/>
      <c r="C512" s="98"/>
      <c r="D512" s="98"/>
      <c r="E512" s="98"/>
      <c r="F512" s="98"/>
      <c r="G512" s="98"/>
      <c r="H512" s="93"/>
      <c r="I512" s="4"/>
    </row>
    <row r="513" spans="1:9" ht="15.75" thickBot="1">
      <c r="A513" s="97"/>
      <c r="B513" s="98"/>
      <c r="C513" s="98"/>
      <c r="D513" s="98"/>
      <c r="E513" s="98"/>
      <c r="F513" s="98"/>
      <c r="G513" s="98"/>
      <c r="H513" s="93"/>
      <c r="I513" s="4"/>
    </row>
    <row r="514" spans="1:9" ht="15.75" thickBot="1">
      <c r="A514" s="97"/>
      <c r="B514" s="98"/>
      <c r="C514" s="98"/>
      <c r="D514" s="98"/>
      <c r="E514" s="98"/>
      <c r="F514" s="98"/>
      <c r="G514" s="98"/>
      <c r="H514" s="93"/>
      <c r="I514" s="4"/>
    </row>
    <row r="515" spans="1:9" ht="15.75" thickBot="1">
      <c r="A515" s="97"/>
      <c r="B515" s="98"/>
      <c r="C515" s="98"/>
      <c r="D515" s="98"/>
      <c r="E515" s="98"/>
      <c r="F515" s="98"/>
      <c r="G515" s="98"/>
      <c r="H515" s="93"/>
      <c r="I515" s="4"/>
    </row>
    <row r="516" spans="1:9" ht="15.75" thickBot="1">
      <c r="A516" s="97"/>
      <c r="B516" s="98"/>
      <c r="C516" s="98"/>
      <c r="D516" s="98"/>
      <c r="E516" s="98"/>
      <c r="F516" s="98"/>
      <c r="G516" s="98"/>
      <c r="H516" s="93"/>
      <c r="I516" s="4"/>
    </row>
    <row r="517" spans="1:9" ht="15.75" thickBot="1">
      <c r="A517" s="97"/>
      <c r="B517" s="98"/>
      <c r="C517" s="98"/>
      <c r="D517" s="98"/>
      <c r="E517" s="98"/>
      <c r="F517" s="98"/>
      <c r="G517" s="98"/>
      <c r="H517" s="93"/>
      <c r="I517" s="4"/>
    </row>
    <row r="518" spans="1:9" ht="15.75" thickBot="1">
      <c r="A518" s="97"/>
      <c r="B518" s="98"/>
      <c r="C518" s="98"/>
      <c r="D518" s="98"/>
      <c r="E518" s="98"/>
      <c r="F518" s="98"/>
      <c r="G518" s="98"/>
      <c r="H518" s="93"/>
      <c r="I518" s="4"/>
    </row>
    <row r="519" spans="1:9" ht="15.75" thickBot="1">
      <c r="A519" s="97"/>
      <c r="B519" s="98"/>
      <c r="C519" s="98"/>
      <c r="D519" s="98"/>
      <c r="E519" s="98"/>
      <c r="F519" s="98"/>
      <c r="G519" s="98"/>
      <c r="H519" s="93"/>
      <c r="I519" s="4"/>
    </row>
    <row r="522" spans="1:9">
      <c r="A522" s="8" t="s">
        <v>0</v>
      </c>
    </row>
    <row r="523" spans="1:9">
      <c r="A523" s="1"/>
    </row>
    <row r="524" spans="1:9" ht="15.75" thickBot="1">
      <c r="A524" s="2" t="s">
        <v>1</v>
      </c>
    </row>
    <row r="525" spans="1:9" ht="15.75" thickBot="1">
      <c r="A525" s="110" t="s">
        <v>2</v>
      </c>
      <c r="B525" s="111"/>
      <c r="C525" s="111"/>
      <c r="D525" s="111"/>
      <c r="E525" s="111"/>
      <c r="F525" s="112"/>
      <c r="G525" s="113" t="s">
        <v>3</v>
      </c>
      <c r="H525" s="114"/>
      <c r="I525" s="115"/>
    </row>
    <row r="526" spans="1:9" ht="30.75" thickBot="1">
      <c r="A526" s="3" t="s">
        <v>4</v>
      </c>
      <c r="B526" s="110" t="s">
        <v>5</v>
      </c>
      <c r="C526" s="111"/>
      <c r="D526" s="111"/>
      <c r="E526" s="111"/>
      <c r="F526" s="112"/>
      <c r="G526" s="116"/>
      <c r="H526" s="117"/>
      <c r="I526" s="118"/>
    </row>
    <row r="527" spans="1:9" ht="15.75" thickBot="1">
      <c r="A527" s="13" t="s">
        <v>93</v>
      </c>
      <c r="B527" s="119" t="s">
        <v>89</v>
      </c>
      <c r="C527" s="120"/>
      <c r="D527" s="120"/>
      <c r="E527" s="120"/>
      <c r="F527" s="121"/>
      <c r="G527" s="14"/>
      <c r="H527" s="15"/>
      <c r="I527" s="66">
        <v>400000</v>
      </c>
    </row>
    <row r="528" spans="1:9" ht="15.75" thickBot="1">
      <c r="A528" s="99"/>
      <c r="B528" s="100"/>
      <c r="C528" s="100"/>
      <c r="D528" s="100"/>
      <c r="E528" s="100"/>
      <c r="F528" s="100"/>
      <c r="G528" s="100"/>
      <c r="H528" s="100"/>
      <c r="I528" s="101"/>
    </row>
    <row r="529" spans="1:9" ht="15.75" thickBot="1">
      <c r="A529" s="122" t="s">
        <v>7</v>
      </c>
      <c r="B529" s="123"/>
      <c r="C529" s="123"/>
      <c r="D529" s="124"/>
      <c r="E529" s="128" t="s">
        <v>8</v>
      </c>
      <c r="F529" s="108" t="s">
        <v>9</v>
      </c>
      <c r="G529" s="130"/>
      <c r="H529" s="130"/>
      <c r="I529" s="109"/>
    </row>
    <row r="530" spans="1:9" ht="15.75" thickBot="1">
      <c r="A530" s="125"/>
      <c r="B530" s="126"/>
      <c r="C530" s="126"/>
      <c r="D530" s="127"/>
      <c r="E530" s="129"/>
      <c r="F530" s="108" t="s">
        <v>10</v>
      </c>
      <c r="G530" s="109"/>
      <c r="H530" s="108" t="s">
        <v>11</v>
      </c>
      <c r="I530" s="109"/>
    </row>
    <row r="531" spans="1:9" ht="15.75" thickBot="1">
      <c r="A531" s="97" t="s">
        <v>84</v>
      </c>
      <c r="B531" s="98"/>
      <c r="C531" s="98"/>
      <c r="D531" s="93"/>
      <c r="E531" s="4" t="s">
        <v>20</v>
      </c>
      <c r="F531" s="131">
        <v>41274</v>
      </c>
      <c r="G531" s="93"/>
      <c r="H531" s="145">
        <v>0.03</v>
      </c>
      <c r="I531" s="146"/>
    </row>
    <row r="532" spans="1:9" ht="15.75" thickBot="1">
      <c r="A532" s="97"/>
      <c r="B532" s="98"/>
      <c r="C532" s="98"/>
      <c r="D532" s="93"/>
      <c r="E532" s="4"/>
      <c r="F532" s="97"/>
      <c r="G532" s="93"/>
      <c r="H532" s="97"/>
      <c r="I532" s="93"/>
    </row>
    <row r="533" spans="1:9" ht="15.75" thickBot="1">
      <c r="A533" s="99" t="s">
        <v>12</v>
      </c>
      <c r="B533" s="100"/>
      <c r="C533" s="100"/>
      <c r="D533" s="100"/>
      <c r="E533" s="100"/>
      <c r="F533" s="100"/>
      <c r="G533" s="100"/>
      <c r="H533" s="100"/>
      <c r="I533" s="101"/>
    </row>
    <row r="534" spans="1:9" ht="15.75" thickBot="1">
      <c r="A534" s="102" t="s">
        <v>13</v>
      </c>
      <c r="B534" s="103"/>
      <c r="C534" s="103"/>
      <c r="D534" s="103"/>
      <c r="E534" s="103"/>
      <c r="F534" s="103"/>
      <c r="G534" s="103"/>
      <c r="H534" s="103"/>
      <c r="I534" s="104"/>
    </row>
    <row r="535" spans="1:9" ht="15.75" thickBot="1">
      <c r="A535" s="99" t="s">
        <v>4</v>
      </c>
      <c r="B535" s="101"/>
      <c r="C535" s="99" t="s">
        <v>7</v>
      </c>
      <c r="D535" s="100"/>
      <c r="E535" s="100"/>
      <c r="F535" s="100"/>
      <c r="G535" s="100"/>
      <c r="H535" s="100"/>
      <c r="I535" s="101"/>
    </row>
    <row r="536" spans="1:9" ht="15.75" thickBot="1">
      <c r="A536" s="97">
        <v>1012</v>
      </c>
      <c r="B536" s="93"/>
      <c r="C536" s="97" t="s">
        <v>357</v>
      </c>
      <c r="D536" s="98"/>
      <c r="E536" s="98"/>
      <c r="F536" s="98"/>
      <c r="G536" s="98"/>
      <c r="H536" s="98"/>
      <c r="I536" s="93"/>
    </row>
    <row r="537" spans="1:9" ht="15.75" thickBot="1">
      <c r="A537" s="99" t="s">
        <v>14</v>
      </c>
      <c r="B537" s="100"/>
      <c r="C537" s="100"/>
      <c r="D537" s="100"/>
      <c r="E537" s="100"/>
      <c r="F537" s="100"/>
      <c r="G537" s="100"/>
      <c r="H537" s="100"/>
      <c r="I537" s="101"/>
    </row>
    <row r="538" spans="1:9" ht="15.75" thickBot="1">
      <c r="A538" s="99" t="s">
        <v>4</v>
      </c>
      <c r="B538" s="100"/>
      <c r="C538" s="101"/>
      <c r="D538" s="99" t="s">
        <v>7</v>
      </c>
      <c r="E538" s="100"/>
      <c r="F538" s="100"/>
      <c r="G538" s="100"/>
      <c r="H538" s="100"/>
      <c r="I538" s="101"/>
    </row>
    <row r="539" spans="1:9" ht="15.75" thickBot="1">
      <c r="A539" s="97">
        <v>4</v>
      </c>
      <c r="B539" s="98"/>
      <c r="C539" s="93"/>
      <c r="D539" s="97" t="s">
        <v>26</v>
      </c>
      <c r="E539" s="98"/>
      <c r="F539" s="98"/>
      <c r="G539" s="98"/>
      <c r="H539" s="98"/>
      <c r="I539" s="93"/>
    </row>
    <row r="540" spans="1:9" ht="15.75" thickBot="1">
      <c r="A540" s="99" t="s">
        <v>15</v>
      </c>
      <c r="B540" s="100"/>
      <c r="C540" s="100"/>
      <c r="D540" s="100"/>
      <c r="E540" s="100"/>
      <c r="F540" s="100"/>
      <c r="G540" s="100"/>
      <c r="H540" s="100"/>
      <c r="I540" s="101"/>
    </row>
    <row r="541" spans="1:9" ht="15.75" thickBot="1">
      <c r="A541" s="97" t="s">
        <v>360</v>
      </c>
      <c r="B541" s="98"/>
      <c r="C541" s="98"/>
      <c r="D541" s="98"/>
      <c r="E541" s="98"/>
      <c r="F541" s="98"/>
      <c r="G541" s="98"/>
      <c r="H541" s="98"/>
      <c r="I541" s="93"/>
    </row>
    <row r="542" spans="1:9" ht="15.75" thickBot="1">
      <c r="A542" s="97"/>
      <c r="B542" s="98"/>
      <c r="C542" s="98"/>
      <c r="D542" s="98"/>
      <c r="E542" s="98"/>
      <c r="F542" s="98"/>
      <c r="G542" s="98"/>
      <c r="H542" s="98"/>
      <c r="I542" s="93"/>
    </row>
    <row r="543" spans="1:9" ht="15.75" thickBot="1">
      <c r="A543" s="97"/>
      <c r="B543" s="98"/>
      <c r="C543" s="98"/>
      <c r="D543" s="98"/>
      <c r="E543" s="98"/>
      <c r="F543" s="98"/>
      <c r="G543" s="98"/>
      <c r="H543" s="98"/>
      <c r="I543" s="93"/>
    </row>
    <row r="544" spans="1:9" ht="15.75" thickBot="1">
      <c r="A544" s="99" t="s">
        <v>16</v>
      </c>
      <c r="B544" s="100"/>
      <c r="C544" s="100"/>
      <c r="D544" s="100"/>
      <c r="E544" s="100"/>
      <c r="F544" s="100"/>
      <c r="G544" s="100"/>
      <c r="H544" s="100"/>
      <c r="I544" s="101"/>
    </row>
    <row r="545" spans="1:9" ht="15.75" thickBot="1">
      <c r="A545" s="105" t="s">
        <v>7</v>
      </c>
      <c r="B545" s="106"/>
      <c r="C545" s="106"/>
      <c r="D545" s="106"/>
      <c r="E545" s="106"/>
      <c r="F545" s="106"/>
      <c r="G545" s="106"/>
      <c r="H545" s="107"/>
      <c r="I545" s="6" t="s">
        <v>17</v>
      </c>
    </row>
    <row r="546" spans="1:9" ht="15.75" thickBot="1">
      <c r="A546" s="94" t="s">
        <v>90</v>
      </c>
      <c r="B546" s="95"/>
      <c r="C546" s="95"/>
      <c r="D546" s="95"/>
      <c r="E546" s="95"/>
      <c r="F546" s="95"/>
      <c r="G546" s="95"/>
      <c r="H546" s="96"/>
      <c r="I546" s="11" t="s">
        <v>22</v>
      </c>
    </row>
    <row r="547" spans="1:9" ht="15.75" thickBot="1">
      <c r="A547" s="94" t="s">
        <v>91</v>
      </c>
      <c r="B547" s="95"/>
      <c r="C547" s="95"/>
      <c r="D547" s="95"/>
      <c r="E547" s="95"/>
      <c r="F547" s="95"/>
      <c r="G547" s="95"/>
      <c r="H547" s="96"/>
      <c r="I547" s="11" t="s">
        <v>22</v>
      </c>
    </row>
    <row r="548" spans="1:9" ht="15.75" thickBot="1">
      <c r="A548" s="97" t="s">
        <v>358</v>
      </c>
      <c r="B548" s="98"/>
      <c r="C548" s="98"/>
      <c r="D548" s="98"/>
      <c r="E548" s="98"/>
      <c r="F548" s="98"/>
      <c r="G548" s="98"/>
      <c r="H548" s="93"/>
      <c r="I548" s="4" t="s">
        <v>22</v>
      </c>
    </row>
    <row r="549" spans="1:9" ht="15.75" thickBot="1">
      <c r="A549" s="97" t="s">
        <v>92</v>
      </c>
      <c r="B549" s="98"/>
      <c r="C549" s="98"/>
      <c r="D549" s="98"/>
      <c r="E549" s="98"/>
      <c r="F549" s="98"/>
      <c r="G549" s="98"/>
      <c r="H549" s="93"/>
      <c r="I549" s="4" t="s">
        <v>22</v>
      </c>
    </row>
    <row r="550" spans="1:9" ht="15.75" thickBot="1">
      <c r="A550" s="97" t="s">
        <v>359</v>
      </c>
      <c r="B550" s="98"/>
      <c r="C550" s="98"/>
      <c r="D550" s="98"/>
      <c r="E550" s="98"/>
      <c r="F550" s="98"/>
      <c r="G550" s="98"/>
      <c r="H550" s="93"/>
      <c r="I550" s="4" t="s">
        <v>22</v>
      </c>
    </row>
    <row r="551" spans="1:9" ht="15.75" thickBot="1">
      <c r="A551" s="97"/>
      <c r="B551" s="98"/>
      <c r="C551" s="98"/>
      <c r="D551" s="98"/>
      <c r="E551" s="98"/>
      <c r="F551" s="98"/>
      <c r="G551" s="98"/>
      <c r="H551" s="93"/>
      <c r="I551" s="4"/>
    </row>
    <row r="552" spans="1:9" ht="15.75" thickBot="1">
      <c r="A552" s="97"/>
      <c r="B552" s="98"/>
      <c r="C552" s="98"/>
      <c r="D552" s="98"/>
      <c r="E552" s="98"/>
      <c r="F552" s="98"/>
      <c r="G552" s="98"/>
      <c r="H552" s="93"/>
      <c r="I552" s="4"/>
    </row>
    <row r="553" spans="1:9" ht="15.75" thickBot="1">
      <c r="A553" s="97"/>
      <c r="B553" s="98"/>
      <c r="C553" s="98"/>
      <c r="D553" s="98"/>
      <c r="E553" s="98"/>
      <c r="F553" s="98"/>
      <c r="G553" s="98"/>
      <c r="H553" s="93"/>
      <c r="I553" s="4"/>
    </row>
    <row r="554" spans="1:9" ht="15.75" thickBot="1">
      <c r="A554" s="97"/>
      <c r="B554" s="98"/>
      <c r="C554" s="98"/>
      <c r="D554" s="98"/>
      <c r="E554" s="98"/>
      <c r="F554" s="98"/>
      <c r="G554" s="98"/>
      <c r="H554" s="93"/>
      <c r="I554" s="4"/>
    </row>
    <row r="555" spans="1:9" ht="15.75" thickBot="1">
      <c r="A555" s="97"/>
      <c r="B555" s="98"/>
      <c r="C555" s="98"/>
      <c r="D555" s="98"/>
      <c r="E555" s="98"/>
      <c r="F555" s="98"/>
      <c r="G555" s="98"/>
      <c r="H555" s="93"/>
      <c r="I555" s="4"/>
    </row>
    <row r="556" spans="1:9" ht="15.75" thickBot="1">
      <c r="A556" s="97"/>
      <c r="B556" s="98"/>
      <c r="C556" s="98"/>
      <c r="D556" s="98"/>
      <c r="E556" s="98"/>
      <c r="F556" s="98"/>
      <c r="G556" s="98"/>
      <c r="H556" s="93"/>
      <c r="I556" s="4"/>
    </row>
    <row r="557" spans="1:9" ht="15.75" thickBot="1">
      <c r="A557" s="78"/>
      <c r="B557" s="79"/>
      <c r="C557" s="79"/>
      <c r="D557" s="79"/>
      <c r="E557" s="79"/>
      <c r="F557" s="79"/>
      <c r="G557" s="79"/>
      <c r="H557" s="80"/>
      <c r="I557" s="4"/>
    </row>
    <row r="558" spans="1:9" ht="15.75" thickBot="1">
      <c r="A558" s="78"/>
      <c r="B558" s="79"/>
      <c r="C558" s="79"/>
      <c r="D558" s="79"/>
      <c r="E558" s="79"/>
      <c r="F558" s="79"/>
      <c r="G558" s="79"/>
      <c r="H558" s="80"/>
      <c r="I558" s="4"/>
    </row>
    <row r="559" spans="1:9" ht="15.75" thickBot="1">
      <c r="A559" s="97"/>
      <c r="B559" s="98"/>
      <c r="C559" s="98"/>
      <c r="D559" s="98"/>
      <c r="E559" s="98"/>
      <c r="F559" s="98"/>
      <c r="G559" s="98"/>
      <c r="H559" s="93"/>
      <c r="I559" s="4"/>
    </row>
    <row r="560" spans="1:9" ht="15.75" thickBot="1">
      <c r="A560" s="97"/>
      <c r="B560" s="98"/>
      <c r="C560" s="98"/>
      <c r="D560" s="98"/>
      <c r="E560" s="98"/>
      <c r="F560" s="98"/>
      <c r="G560" s="98"/>
      <c r="H560" s="93"/>
      <c r="I560" s="4"/>
    </row>
    <row r="561" spans="1:9" ht="15.75" thickBot="1">
      <c r="A561" s="97"/>
      <c r="B561" s="98"/>
      <c r="C561" s="98"/>
      <c r="D561" s="98"/>
      <c r="E561" s="98"/>
      <c r="F561" s="98"/>
      <c r="G561" s="98"/>
      <c r="H561" s="93"/>
      <c r="I561" s="4"/>
    </row>
    <row r="562" spans="1:9" ht="15.75" thickBot="1">
      <c r="A562" s="97"/>
      <c r="B562" s="98"/>
      <c r="C562" s="98"/>
      <c r="D562" s="98"/>
      <c r="E562" s="98"/>
      <c r="F562" s="98"/>
      <c r="G562" s="98"/>
      <c r="H562" s="93"/>
      <c r="I562" s="4"/>
    </row>
    <row r="563" spans="1:9" ht="15.75" thickBot="1">
      <c r="A563" s="97"/>
      <c r="B563" s="98"/>
      <c r="C563" s="98"/>
      <c r="D563" s="98"/>
      <c r="E563" s="98"/>
      <c r="F563" s="98"/>
      <c r="G563" s="98"/>
      <c r="H563" s="93"/>
      <c r="I563" s="4"/>
    </row>
    <row r="564" spans="1:9" ht="15.75" thickBot="1">
      <c r="A564" s="97"/>
      <c r="B564" s="98"/>
      <c r="C564" s="98"/>
      <c r="D564" s="98"/>
      <c r="E564" s="98"/>
      <c r="F564" s="98"/>
      <c r="G564" s="98"/>
      <c r="H564" s="93"/>
      <c r="I564" s="4"/>
    </row>
    <row r="566" spans="1:9">
      <c r="A566" s="8" t="s">
        <v>0</v>
      </c>
    </row>
    <row r="567" spans="1:9" ht="9" customHeight="1">
      <c r="A567" s="1"/>
    </row>
    <row r="568" spans="1:9" ht="15.75" thickBot="1">
      <c r="A568" s="2" t="s">
        <v>1</v>
      </c>
    </row>
    <row r="569" spans="1:9" ht="15.75" thickBot="1">
      <c r="A569" s="110" t="s">
        <v>2</v>
      </c>
      <c r="B569" s="111"/>
      <c r="C569" s="111"/>
      <c r="D569" s="111"/>
      <c r="E569" s="111"/>
      <c r="F569" s="112"/>
      <c r="G569" s="113" t="s">
        <v>3</v>
      </c>
      <c r="H569" s="114"/>
      <c r="I569" s="115"/>
    </row>
    <row r="570" spans="1:9" ht="30.75" thickBot="1">
      <c r="A570" s="3" t="s">
        <v>4</v>
      </c>
      <c r="B570" s="110" t="s">
        <v>5</v>
      </c>
      <c r="C570" s="111"/>
      <c r="D570" s="111"/>
      <c r="E570" s="111"/>
      <c r="F570" s="112"/>
      <c r="G570" s="116"/>
      <c r="H570" s="117"/>
      <c r="I570" s="118"/>
    </row>
    <row r="571" spans="1:9" ht="15.75" thickBot="1">
      <c r="A571" s="13" t="s">
        <v>105</v>
      </c>
      <c r="B571" s="119" t="s">
        <v>120</v>
      </c>
      <c r="C571" s="120"/>
      <c r="D571" s="120"/>
      <c r="E571" s="120"/>
      <c r="F571" s="121"/>
      <c r="G571" s="14"/>
      <c r="H571" s="15"/>
      <c r="I571" s="66">
        <v>400000</v>
      </c>
    </row>
    <row r="572" spans="1:9" ht="15.75" thickBot="1">
      <c r="A572" s="99"/>
      <c r="B572" s="100"/>
      <c r="C572" s="100"/>
      <c r="D572" s="100"/>
      <c r="E572" s="100"/>
      <c r="F572" s="100"/>
      <c r="G572" s="100"/>
      <c r="H572" s="100"/>
      <c r="I572" s="101"/>
    </row>
    <row r="573" spans="1:9" ht="15.75" thickBot="1">
      <c r="A573" s="122" t="s">
        <v>7</v>
      </c>
      <c r="B573" s="123"/>
      <c r="C573" s="123"/>
      <c r="D573" s="124"/>
      <c r="E573" s="128" t="s">
        <v>8</v>
      </c>
      <c r="F573" s="108" t="s">
        <v>9</v>
      </c>
      <c r="G573" s="130"/>
      <c r="H573" s="130"/>
      <c r="I573" s="109"/>
    </row>
    <row r="574" spans="1:9" ht="15.75" thickBot="1">
      <c r="A574" s="125"/>
      <c r="B574" s="126"/>
      <c r="C574" s="126"/>
      <c r="D574" s="127"/>
      <c r="E574" s="129"/>
      <c r="F574" s="108" t="s">
        <v>10</v>
      </c>
      <c r="G574" s="109"/>
      <c r="H574" s="108" t="s">
        <v>11</v>
      </c>
      <c r="I574" s="109"/>
    </row>
    <row r="575" spans="1:9" ht="15.75" thickBot="1">
      <c r="A575" s="97" t="s">
        <v>84</v>
      </c>
      <c r="B575" s="98"/>
      <c r="C575" s="98"/>
      <c r="D575" s="93"/>
      <c r="E575" s="4" t="s">
        <v>20</v>
      </c>
      <c r="F575" s="131">
        <v>41274</v>
      </c>
      <c r="G575" s="93"/>
      <c r="H575" s="138">
        <v>30</v>
      </c>
      <c r="I575" s="139"/>
    </row>
    <row r="576" spans="1:9" ht="15.75" thickBot="1">
      <c r="A576" s="99" t="s">
        <v>12</v>
      </c>
      <c r="B576" s="100"/>
      <c r="C576" s="100"/>
      <c r="D576" s="100"/>
      <c r="E576" s="100"/>
      <c r="F576" s="100"/>
      <c r="G576" s="100"/>
      <c r="H576" s="100"/>
      <c r="I576" s="101"/>
    </row>
    <row r="577" spans="1:9" ht="15.75" thickBot="1">
      <c r="A577" s="102" t="s">
        <v>13</v>
      </c>
      <c r="B577" s="103"/>
      <c r="C577" s="103"/>
      <c r="D577" s="103"/>
      <c r="E577" s="103"/>
      <c r="F577" s="103"/>
      <c r="G577" s="103"/>
      <c r="H577" s="103"/>
      <c r="I577" s="104"/>
    </row>
    <row r="578" spans="1:9" ht="15.75" thickBot="1">
      <c r="A578" s="99" t="s">
        <v>4</v>
      </c>
      <c r="B578" s="101"/>
      <c r="C578" s="99" t="s">
        <v>7</v>
      </c>
      <c r="D578" s="100"/>
      <c r="E578" s="100"/>
      <c r="F578" s="100"/>
      <c r="G578" s="100"/>
      <c r="H578" s="100"/>
      <c r="I578" s="101"/>
    </row>
    <row r="579" spans="1:9" ht="15.75" thickBot="1">
      <c r="A579" s="97">
        <v>1013</v>
      </c>
      <c r="B579" s="93"/>
      <c r="C579" s="97" t="s">
        <v>361</v>
      </c>
      <c r="D579" s="98"/>
      <c r="E579" s="98"/>
      <c r="F579" s="98"/>
      <c r="G579" s="98"/>
      <c r="H579" s="98"/>
      <c r="I579" s="93"/>
    </row>
    <row r="580" spans="1:9" ht="15.75" thickBot="1">
      <c r="A580" s="99" t="s">
        <v>14</v>
      </c>
      <c r="B580" s="100"/>
      <c r="C580" s="100"/>
      <c r="D580" s="100"/>
      <c r="E580" s="100"/>
      <c r="F580" s="100"/>
      <c r="G580" s="100"/>
      <c r="H580" s="100"/>
      <c r="I580" s="101"/>
    </row>
    <row r="581" spans="1:9" ht="15.75" thickBot="1">
      <c r="A581" s="99" t="s">
        <v>4</v>
      </c>
      <c r="B581" s="100"/>
      <c r="C581" s="101"/>
      <c r="D581" s="99" t="s">
        <v>7</v>
      </c>
      <c r="E581" s="100"/>
      <c r="F581" s="100"/>
      <c r="G581" s="100"/>
      <c r="H581" s="100"/>
      <c r="I581" s="101"/>
    </row>
    <row r="582" spans="1:9" ht="15.75" thickBot="1">
      <c r="A582" s="97">
        <v>4</v>
      </c>
      <c r="B582" s="98"/>
      <c r="C582" s="93"/>
      <c r="D582" s="97" t="s">
        <v>26</v>
      </c>
      <c r="E582" s="98"/>
      <c r="F582" s="98"/>
      <c r="G582" s="98"/>
      <c r="H582" s="98"/>
      <c r="I582" s="93"/>
    </row>
    <row r="583" spans="1:9" ht="15.75" thickBot="1">
      <c r="A583" s="99" t="s">
        <v>15</v>
      </c>
      <c r="B583" s="100"/>
      <c r="C583" s="100"/>
      <c r="D583" s="100"/>
      <c r="E583" s="100"/>
      <c r="F583" s="100"/>
      <c r="G583" s="100"/>
      <c r="H583" s="100"/>
      <c r="I583" s="101"/>
    </row>
    <row r="584" spans="1:9" ht="15.75" thickBot="1">
      <c r="A584" s="97" t="s">
        <v>121</v>
      </c>
      <c r="B584" s="98"/>
      <c r="C584" s="98"/>
      <c r="D584" s="98"/>
      <c r="E584" s="98"/>
      <c r="F584" s="98"/>
      <c r="G584" s="98"/>
      <c r="H584" s="98"/>
      <c r="I584" s="93"/>
    </row>
    <row r="585" spans="1:9" ht="15.75" thickBot="1">
      <c r="A585" s="97"/>
      <c r="B585" s="98"/>
      <c r="C585" s="98"/>
      <c r="D585" s="98"/>
      <c r="E585" s="98"/>
      <c r="F585" s="98"/>
      <c r="G585" s="98"/>
      <c r="H585" s="98"/>
      <c r="I585" s="93"/>
    </row>
    <row r="586" spans="1:9" ht="15.75" thickBot="1">
      <c r="A586" s="99" t="s">
        <v>16</v>
      </c>
      <c r="B586" s="100"/>
      <c r="C586" s="100"/>
      <c r="D586" s="100"/>
      <c r="E586" s="100"/>
      <c r="F586" s="100"/>
      <c r="G586" s="100"/>
      <c r="H586" s="100"/>
      <c r="I586" s="101"/>
    </row>
    <row r="587" spans="1:9" ht="20.25" customHeight="1" thickBot="1">
      <c r="A587" s="105" t="s">
        <v>7</v>
      </c>
      <c r="B587" s="106"/>
      <c r="C587" s="106"/>
      <c r="D587" s="106"/>
      <c r="E587" s="106"/>
      <c r="F587" s="106"/>
      <c r="G587" s="106"/>
      <c r="H587" s="107"/>
      <c r="I587" s="6" t="s">
        <v>17</v>
      </c>
    </row>
    <row r="588" spans="1:9" ht="15.75" thickBot="1">
      <c r="A588" s="94" t="s">
        <v>327</v>
      </c>
      <c r="B588" s="95"/>
      <c r="C588" s="95"/>
      <c r="D588" s="95"/>
      <c r="E588" s="95"/>
      <c r="F588" s="95"/>
      <c r="G588" s="95"/>
      <c r="H588" s="96"/>
      <c r="I588" s="11" t="s">
        <v>22</v>
      </c>
    </row>
    <row r="589" spans="1:9" ht="15.75" thickBot="1">
      <c r="A589" s="94" t="s">
        <v>328</v>
      </c>
      <c r="B589" s="95"/>
      <c r="C589" s="95"/>
      <c r="D589" s="95"/>
      <c r="E589" s="95"/>
      <c r="F589" s="95"/>
      <c r="G589" s="95"/>
      <c r="H589" s="96"/>
      <c r="I589" s="11" t="s">
        <v>22</v>
      </c>
    </row>
    <row r="590" spans="1:9" ht="15.75" thickBot="1">
      <c r="A590" s="97" t="s">
        <v>326</v>
      </c>
      <c r="B590" s="98"/>
      <c r="C590" s="98"/>
      <c r="D590" s="98"/>
      <c r="E590" s="98"/>
      <c r="F590" s="98"/>
      <c r="G590" s="98"/>
      <c r="H590" s="93"/>
      <c r="I590" s="4" t="s">
        <v>22</v>
      </c>
    </row>
    <row r="591" spans="1:9" ht="15.75" thickBot="1">
      <c r="A591" s="97" t="s">
        <v>122</v>
      </c>
      <c r="B591" s="98"/>
      <c r="C591" s="98"/>
      <c r="D591" s="98"/>
      <c r="E591" s="98"/>
      <c r="F591" s="98"/>
      <c r="G591" s="98"/>
      <c r="H591" s="93"/>
      <c r="I591" s="4" t="s">
        <v>22</v>
      </c>
    </row>
    <row r="592" spans="1:9" ht="15.75" customHeight="1" thickBot="1">
      <c r="A592" s="94" t="s">
        <v>180</v>
      </c>
      <c r="B592" s="95"/>
      <c r="C592" s="95"/>
      <c r="D592" s="95"/>
      <c r="E592" s="95"/>
      <c r="F592" s="95"/>
      <c r="G592" s="95"/>
      <c r="H592" s="96"/>
      <c r="I592" s="4" t="s">
        <v>22</v>
      </c>
    </row>
    <row r="593" spans="1:9" ht="15.75" thickBot="1">
      <c r="A593" s="97" t="s">
        <v>362</v>
      </c>
      <c r="B593" s="98"/>
      <c r="C593" s="98"/>
      <c r="D593" s="98"/>
      <c r="E593" s="98"/>
      <c r="F593" s="98"/>
      <c r="G593" s="98"/>
      <c r="H593" s="93"/>
      <c r="I593" s="4" t="s">
        <v>73</v>
      </c>
    </row>
    <row r="594" spans="1:9" ht="15.75" thickBot="1">
      <c r="A594" s="97" t="s">
        <v>363</v>
      </c>
      <c r="B594" s="98"/>
      <c r="C594" s="98"/>
      <c r="D594" s="98"/>
      <c r="E594" s="98"/>
      <c r="F594" s="98"/>
      <c r="G594" s="98"/>
      <c r="H594" s="93"/>
      <c r="I594" s="4" t="s">
        <v>73</v>
      </c>
    </row>
    <row r="595" spans="1:9" ht="15.75" thickBot="1">
      <c r="A595" s="99" t="s">
        <v>12</v>
      </c>
      <c r="B595" s="100"/>
      <c r="C595" s="100"/>
      <c r="D595" s="100"/>
      <c r="E595" s="100"/>
      <c r="F595" s="100"/>
      <c r="G595" s="100"/>
      <c r="H595" s="100"/>
      <c r="I595" s="101"/>
    </row>
    <row r="596" spans="1:9" ht="15.75" thickBot="1">
      <c r="A596" s="102" t="s">
        <v>123</v>
      </c>
      <c r="B596" s="103"/>
      <c r="C596" s="103"/>
      <c r="D596" s="103"/>
      <c r="E596" s="103"/>
      <c r="F596" s="103"/>
      <c r="G596" s="103"/>
      <c r="H596" s="103"/>
      <c r="I596" s="104"/>
    </row>
    <row r="597" spans="1:9" ht="15.75" thickBot="1">
      <c r="A597" s="99" t="s">
        <v>4</v>
      </c>
      <c r="B597" s="101"/>
      <c r="C597" s="99" t="s">
        <v>7</v>
      </c>
      <c r="D597" s="100"/>
      <c r="E597" s="100"/>
      <c r="F597" s="100"/>
      <c r="G597" s="100"/>
      <c r="H597" s="100"/>
      <c r="I597" s="101"/>
    </row>
    <row r="598" spans="1:9" ht="15.75" thickBot="1">
      <c r="A598" s="97">
        <v>1014</v>
      </c>
      <c r="B598" s="93"/>
      <c r="C598" s="97" t="s">
        <v>329</v>
      </c>
      <c r="D598" s="98"/>
      <c r="E598" s="98"/>
      <c r="F598" s="98"/>
      <c r="G598" s="98"/>
      <c r="H598" s="98"/>
      <c r="I598" s="93"/>
    </row>
    <row r="599" spans="1:9" ht="15.75" thickBot="1">
      <c r="A599" s="99" t="s">
        <v>14</v>
      </c>
      <c r="B599" s="100"/>
      <c r="C599" s="100"/>
      <c r="D599" s="100"/>
      <c r="E599" s="100"/>
      <c r="F599" s="100"/>
      <c r="G599" s="100"/>
      <c r="H599" s="100"/>
      <c r="I599" s="101"/>
    </row>
    <row r="600" spans="1:9" ht="15.75" thickBot="1">
      <c r="A600" s="99" t="s">
        <v>4</v>
      </c>
      <c r="B600" s="100"/>
      <c r="C600" s="101"/>
      <c r="D600" s="99" t="s">
        <v>7</v>
      </c>
      <c r="E600" s="100"/>
      <c r="F600" s="100"/>
      <c r="G600" s="100"/>
      <c r="H600" s="100"/>
      <c r="I600" s="101"/>
    </row>
    <row r="601" spans="1:9" ht="15.75" thickBot="1">
      <c r="A601" s="97">
        <v>7</v>
      </c>
      <c r="B601" s="98"/>
      <c r="C601" s="93"/>
      <c r="D601" s="97" t="s">
        <v>407</v>
      </c>
      <c r="E601" s="98"/>
      <c r="F601" s="98"/>
      <c r="G601" s="98"/>
      <c r="H601" s="98"/>
      <c r="I601" s="93"/>
    </row>
    <row r="602" spans="1:9" ht="15.75" thickBot="1">
      <c r="A602" s="99" t="s">
        <v>15</v>
      </c>
      <c r="B602" s="100"/>
      <c r="C602" s="100"/>
      <c r="D602" s="100"/>
      <c r="E602" s="100"/>
      <c r="F602" s="100"/>
      <c r="G602" s="100"/>
      <c r="H602" s="100"/>
      <c r="I602" s="101"/>
    </row>
    <row r="603" spans="1:9" ht="15.75" thickBot="1">
      <c r="A603" s="97" t="s">
        <v>121</v>
      </c>
      <c r="B603" s="98"/>
      <c r="C603" s="98"/>
      <c r="D603" s="98"/>
      <c r="E603" s="98"/>
      <c r="F603" s="98"/>
      <c r="G603" s="98"/>
      <c r="H603" s="98"/>
      <c r="I603" s="93"/>
    </row>
    <row r="604" spans="1:9" ht="7.5" customHeight="1" thickBot="1">
      <c r="A604" s="97"/>
      <c r="B604" s="98"/>
      <c r="C604" s="98"/>
      <c r="D604" s="98"/>
      <c r="E604" s="98"/>
      <c r="F604" s="98"/>
      <c r="G604" s="98"/>
      <c r="H604" s="98"/>
      <c r="I604" s="93"/>
    </row>
    <row r="605" spans="1:9" ht="15.75" thickBot="1">
      <c r="A605" s="99" t="s">
        <v>16</v>
      </c>
      <c r="B605" s="100"/>
      <c r="C605" s="100"/>
      <c r="D605" s="100"/>
      <c r="E605" s="100"/>
      <c r="F605" s="100"/>
      <c r="G605" s="100"/>
      <c r="H605" s="100"/>
      <c r="I605" s="101"/>
    </row>
    <row r="606" spans="1:9" ht="15.75" customHeight="1" thickBot="1">
      <c r="A606" s="105" t="s">
        <v>7</v>
      </c>
      <c r="B606" s="106"/>
      <c r="C606" s="106"/>
      <c r="D606" s="106"/>
      <c r="E606" s="106"/>
      <c r="F606" s="106"/>
      <c r="G606" s="106"/>
      <c r="H606" s="107"/>
      <c r="I606" s="6" t="s">
        <v>17</v>
      </c>
    </row>
    <row r="607" spans="1:9" ht="15.75" thickBot="1">
      <c r="A607" s="94" t="s">
        <v>124</v>
      </c>
      <c r="B607" s="95"/>
      <c r="C607" s="95"/>
      <c r="D607" s="95"/>
      <c r="E607" s="95"/>
      <c r="F607" s="95"/>
      <c r="G607" s="95"/>
      <c r="H607" s="96"/>
      <c r="I607" s="11" t="s">
        <v>22</v>
      </c>
    </row>
    <row r="608" spans="1:9" ht="15.75" thickBot="1">
      <c r="A608" s="94" t="s">
        <v>125</v>
      </c>
      <c r="B608" s="95"/>
      <c r="C608" s="95"/>
      <c r="D608" s="95"/>
      <c r="E608" s="95"/>
      <c r="F608" s="95"/>
      <c r="G608" s="95"/>
      <c r="H608" s="96"/>
      <c r="I608" s="11" t="s">
        <v>22</v>
      </c>
    </row>
    <row r="609" spans="1:9" ht="15.75" thickBot="1">
      <c r="A609" s="97" t="s">
        <v>364</v>
      </c>
      <c r="B609" s="98"/>
      <c r="C609" s="98"/>
      <c r="D609" s="98"/>
      <c r="E609" s="98"/>
      <c r="F609" s="98"/>
      <c r="G609" s="98"/>
      <c r="H609" s="93"/>
      <c r="I609" s="4" t="s">
        <v>73</v>
      </c>
    </row>
    <row r="610" spans="1:9" ht="15.75" thickBot="1">
      <c r="A610" s="97" t="s">
        <v>365</v>
      </c>
      <c r="B610" s="98"/>
      <c r="C610" s="98"/>
      <c r="D610" s="98"/>
      <c r="E610" s="98"/>
      <c r="F610" s="98"/>
      <c r="G610" s="98"/>
      <c r="H610" s="93"/>
      <c r="I610" s="4" t="s">
        <v>73</v>
      </c>
    </row>
    <row r="611" spans="1:9">
      <c r="A611" s="8" t="s">
        <v>0</v>
      </c>
    </row>
    <row r="612" spans="1:9">
      <c r="A612" s="1"/>
    </row>
    <row r="613" spans="1:9" ht="15.75" thickBot="1">
      <c r="A613" s="2" t="s">
        <v>1</v>
      </c>
    </row>
    <row r="614" spans="1:9" ht="15.75" customHeight="1" thickBot="1">
      <c r="A614" s="110" t="s">
        <v>2</v>
      </c>
      <c r="B614" s="111"/>
      <c r="C614" s="111"/>
      <c r="D614" s="111"/>
      <c r="E614" s="111"/>
      <c r="F614" s="112"/>
      <c r="G614" s="113" t="s">
        <v>3</v>
      </c>
      <c r="H614" s="114"/>
      <c r="I614" s="115"/>
    </row>
    <row r="615" spans="1:9" ht="30.75" thickBot="1">
      <c r="A615" s="3" t="s">
        <v>4</v>
      </c>
      <c r="B615" s="110" t="s">
        <v>5</v>
      </c>
      <c r="C615" s="111"/>
      <c r="D615" s="111"/>
      <c r="E615" s="111"/>
      <c r="F615" s="112"/>
      <c r="G615" s="116"/>
      <c r="H615" s="117"/>
      <c r="I615" s="118"/>
    </row>
    <row r="616" spans="1:9" ht="15.75" customHeight="1" thickBot="1">
      <c r="A616" s="13" t="s">
        <v>41</v>
      </c>
      <c r="B616" s="119" t="s">
        <v>94</v>
      </c>
      <c r="C616" s="120"/>
      <c r="D616" s="120"/>
      <c r="E616" s="120"/>
      <c r="F616" s="121"/>
      <c r="G616" s="14"/>
      <c r="H616" s="15"/>
      <c r="I616" s="66">
        <v>5800000</v>
      </c>
    </row>
    <row r="617" spans="1:9" ht="15.75" thickBot="1">
      <c r="A617" s="99"/>
      <c r="B617" s="100"/>
      <c r="C617" s="100"/>
      <c r="D617" s="100"/>
      <c r="E617" s="100"/>
      <c r="F617" s="100"/>
      <c r="G617" s="100"/>
      <c r="H617" s="100"/>
      <c r="I617" s="101"/>
    </row>
    <row r="618" spans="1:9" ht="15.75" customHeight="1" thickBot="1">
      <c r="A618" s="122" t="s">
        <v>7</v>
      </c>
      <c r="B618" s="123"/>
      <c r="C618" s="123"/>
      <c r="D618" s="124"/>
      <c r="E618" s="128" t="s">
        <v>8</v>
      </c>
      <c r="F618" s="108" t="s">
        <v>9</v>
      </c>
      <c r="G618" s="130"/>
      <c r="H618" s="130"/>
      <c r="I618" s="109"/>
    </row>
    <row r="619" spans="1:9" ht="15.75" thickBot="1">
      <c r="A619" s="125"/>
      <c r="B619" s="126"/>
      <c r="C619" s="126"/>
      <c r="D619" s="127"/>
      <c r="E619" s="129"/>
      <c r="F619" s="108" t="s">
        <v>10</v>
      </c>
      <c r="G619" s="109"/>
      <c r="H619" s="108" t="s">
        <v>11</v>
      </c>
      <c r="I619" s="109"/>
    </row>
    <row r="620" spans="1:9" ht="15.75" customHeight="1" thickBot="1">
      <c r="A620" s="97" t="s">
        <v>95</v>
      </c>
      <c r="B620" s="98"/>
      <c r="C620" s="98"/>
      <c r="D620" s="93"/>
      <c r="E620" s="4" t="s">
        <v>97</v>
      </c>
      <c r="F620" s="131">
        <v>41274</v>
      </c>
      <c r="G620" s="140"/>
      <c r="H620" s="141">
        <v>5.5</v>
      </c>
      <c r="I620" s="142"/>
    </row>
    <row r="621" spans="1:9" ht="15.75" customHeight="1" thickBot="1">
      <c r="A621" s="97" t="s">
        <v>96</v>
      </c>
      <c r="B621" s="98"/>
      <c r="C621" s="98"/>
      <c r="D621" s="93"/>
      <c r="E621" s="4"/>
      <c r="F621" s="97"/>
      <c r="G621" s="93"/>
      <c r="H621" s="97"/>
      <c r="I621" s="93"/>
    </row>
    <row r="622" spans="1:9" ht="15.75" customHeight="1" thickBot="1">
      <c r="A622" s="99" t="s">
        <v>12</v>
      </c>
      <c r="B622" s="100"/>
      <c r="C622" s="100"/>
      <c r="D622" s="100"/>
      <c r="E622" s="100"/>
      <c r="F622" s="100"/>
      <c r="G622" s="100"/>
      <c r="H622" s="100"/>
      <c r="I622" s="101"/>
    </row>
    <row r="623" spans="1:9" ht="15.75" customHeight="1" thickBot="1">
      <c r="A623" s="102" t="s">
        <v>13</v>
      </c>
      <c r="B623" s="103"/>
      <c r="C623" s="103"/>
      <c r="D623" s="103"/>
      <c r="E623" s="103"/>
      <c r="F623" s="103"/>
      <c r="G623" s="103"/>
      <c r="H623" s="103"/>
      <c r="I623" s="104"/>
    </row>
    <row r="624" spans="1:9" ht="15.75" customHeight="1" thickBot="1">
      <c r="A624" s="99" t="s">
        <v>4</v>
      </c>
      <c r="B624" s="101"/>
      <c r="C624" s="99" t="s">
        <v>7</v>
      </c>
      <c r="D624" s="100"/>
      <c r="E624" s="100"/>
      <c r="F624" s="100"/>
      <c r="G624" s="100"/>
      <c r="H624" s="100"/>
      <c r="I624" s="101"/>
    </row>
    <row r="625" spans="1:9" ht="15.75" customHeight="1" thickBot="1">
      <c r="A625" s="97">
        <v>1015</v>
      </c>
      <c r="B625" s="93"/>
      <c r="C625" s="97" t="s">
        <v>309</v>
      </c>
      <c r="D625" s="98"/>
      <c r="E625" s="98"/>
      <c r="F625" s="98"/>
      <c r="G625" s="98"/>
      <c r="H625" s="98"/>
      <c r="I625" s="93"/>
    </row>
    <row r="626" spans="1:9" ht="15.75" customHeight="1" thickBot="1">
      <c r="A626" s="99" t="s">
        <v>14</v>
      </c>
      <c r="B626" s="100"/>
      <c r="C626" s="100"/>
      <c r="D626" s="100"/>
      <c r="E626" s="100"/>
      <c r="F626" s="100"/>
      <c r="G626" s="100"/>
      <c r="H626" s="100"/>
      <c r="I626" s="101"/>
    </row>
    <row r="627" spans="1:9" ht="15.75" thickBot="1">
      <c r="A627" s="99" t="s">
        <v>4</v>
      </c>
      <c r="B627" s="100"/>
      <c r="C627" s="101"/>
      <c r="D627" s="99" t="s">
        <v>7</v>
      </c>
      <c r="E627" s="100"/>
      <c r="F627" s="100"/>
      <c r="G627" s="100"/>
      <c r="H627" s="100"/>
      <c r="I627" s="101"/>
    </row>
    <row r="628" spans="1:9" ht="15.75" customHeight="1" thickBot="1">
      <c r="A628" s="97">
        <v>5</v>
      </c>
      <c r="B628" s="98"/>
      <c r="C628" s="93"/>
      <c r="D628" s="97" t="s">
        <v>98</v>
      </c>
      <c r="E628" s="98"/>
      <c r="F628" s="98"/>
      <c r="G628" s="98"/>
      <c r="H628" s="98"/>
      <c r="I628" s="93"/>
    </row>
    <row r="629" spans="1:9" ht="15.75" customHeight="1" thickBot="1">
      <c r="A629" s="99" t="s">
        <v>15</v>
      </c>
      <c r="B629" s="100"/>
      <c r="C629" s="100"/>
      <c r="D629" s="100"/>
      <c r="E629" s="100"/>
      <c r="F629" s="100"/>
      <c r="G629" s="100"/>
      <c r="H629" s="100"/>
      <c r="I629" s="101"/>
    </row>
    <row r="630" spans="1:9" ht="15.75" customHeight="1" thickBot="1">
      <c r="A630" s="97" t="s">
        <v>99</v>
      </c>
      <c r="B630" s="98"/>
      <c r="C630" s="98"/>
      <c r="D630" s="98"/>
      <c r="E630" s="98"/>
      <c r="F630" s="98"/>
      <c r="G630" s="98"/>
      <c r="H630" s="98"/>
      <c r="I630" s="93"/>
    </row>
    <row r="631" spans="1:9" ht="15.75" thickBot="1">
      <c r="A631" s="97"/>
      <c r="B631" s="98"/>
      <c r="C631" s="98"/>
      <c r="D631" s="98"/>
      <c r="E631" s="98"/>
      <c r="F631" s="98"/>
      <c r="G631" s="98"/>
      <c r="H631" s="98"/>
      <c r="I631" s="93"/>
    </row>
    <row r="632" spans="1:9" ht="15.75" thickBot="1">
      <c r="A632" s="97"/>
      <c r="B632" s="98"/>
      <c r="C632" s="98"/>
      <c r="D632" s="98"/>
      <c r="E632" s="98"/>
      <c r="F632" s="98"/>
      <c r="G632" s="98"/>
      <c r="H632" s="98"/>
      <c r="I632" s="93"/>
    </row>
    <row r="633" spans="1:9" ht="15.75" customHeight="1" thickBot="1">
      <c r="A633" s="99" t="s">
        <v>16</v>
      </c>
      <c r="B633" s="100"/>
      <c r="C633" s="100"/>
      <c r="D633" s="100"/>
      <c r="E633" s="100"/>
      <c r="F633" s="100"/>
      <c r="G633" s="100"/>
      <c r="H633" s="100"/>
      <c r="I633" s="101"/>
    </row>
    <row r="634" spans="1:9" ht="15.75" thickBot="1">
      <c r="A634" s="105" t="s">
        <v>7</v>
      </c>
      <c r="B634" s="106"/>
      <c r="C634" s="106"/>
      <c r="D634" s="106"/>
      <c r="E634" s="106"/>
      <c r="F634" s="106"/>
      <c r="G634" s="106"/>
      <c r="H634" s="107"/>
      <c r="I634" s="6" t="s">
        <v>17</v>
      </c>
    </row>
    <row r="635" spans="1:9" ht="15.75" customHeight="1" thickBot="1">
      <c r="A635" s="94" t="s">
        <v>100</v>
      </c>
      <c r="B635" s="95"/>
      <c r="C635" s="95"/>
      <c r="D635" s="95"/>
      <c r="E635" s="95"/>
      <c r="F635" s="95"/>
      <c r="G635" s="95"/>
      <c r="H635" s="96"/>
      <c r="I635" s="11" t="s">
        <v>22</v>
      </c>
    </row>
    <row r="636" spans="1:9" ht="15.75" customHeight="1" thickBot="1">
      <c r="A636" s="94" t="s">
        <v>367</v>
      </c>
      <c r="B636" s="95"/>
      <c r="C636" s="95"/>
      <c r="D636" s="95"/>
      <c r="E636" s="95"/>
      <c r="F636" s="95"/>
      <c r="G636" s="95"/>
      <c r="H636" s="96"/>
      <c r="I636" s="11" t="s">
        <v>22</v>
      </c>
    </row>
    <row r="637" spans="1:9" ht="15.75" customHeight="1" thickBot="1">
      <c r="A637" s="97" t="s">
        <v>101</v>
      </c>
      <c r="B637" s="98"/>
      <c r="C637" s="98"/>
      <c r="D637" s="98"/>
      <c r="E637" s="98"/>
      <c r="F637" s="98"/>
      <c r="G637" s="98"/>
      <c r="H637" s="93"/>
      <c r="I637" s="4" t="s">
        <v>22</v>
      </c>
    </row>
    <row r="638" spans="1:9" ht="15.75" customHeight="1" thickBot="1">
      <c r="A638" s="97" t="s">
        <v>102</v>
      </c>
      <c r="B638" s="98"/>
      <c r="C638" s="98"/>
      <c r="D638" s="98"/>
      <c r="E638" s="98"/>
      <c r="F638" s="98"/>
      <c r="G638" s="98"/>
      <c r="H638" s="93"/>
      <c r="I638" s="4" t="s">
        <v>22</v>
      </c>
    </row>
    <row r="639" spans="1:9" ht="15.75" thickBot="1">
      <c r="A639" s="97" t="s">
        <v>103</v>
      </c>
      <c r="B639" s="98"/>
      <c r="C639" s="98"/>
      <c r="D639" s="98"/>
      <c r="E639" s="98"/>
      <c r="F639" s="98"/>
      <c r="G639" s="98"/>
      <c r="H639" s="93"/>
      <c r="I639" s="4" t="s">
        <v>22</v>
      </c>
    </row>
    <row r="640" spans="1:9" ht="15.75" thickBot="1">
      <c r="A640" s="97" t="s">
        <v>366</v>
      </c>
      <c r="B640" s="98"/>
      <c r="C640" s="98"/>
      <c r="D640" s="98"/>
      <c r="E640" s="98"/>
      <c r="F640" s="98"/>
      <c r="G640" s="98"/>
      <c r="H640" s="93"/>
      <c r="I640" s="4" t="s">
        <v>22</v>
      </c>
    </row>
    <row r="641" spans="1:9" ht="15.75" thickBot="1">
      <c r="A641" s="97" t="s">
        <v>104</v>
      </c>
      <c r="B641" s="98"/>
      <c r="C641" s="98"/>
      <c r="D641" s="98"/>
      <c r="E641" s="98"/>
      <c r="F641" s="98"/>
      <c r="G641" s="98"/>
      <c r="H641" s="93"/>
      <c r="I641" s="4" t="s">
        <v>22</v>
      </c>
    </row>
    <row r="642" spans="1:9" ht="15.75" thickBot="1">
      <c r="A642" s="97" t="s">
        <v>106</v>
      </c>
      <c r="B642" s="98"/>
      <c r="C642" s="98"/>
      <c r="D642" s="98"/>
      <c r="E642" s="98"/>
      <c r="F642" s="98"/>
      <c r="G642" s="98"/>
      <c r="H642" s="93"/>
      <c r="I642" s="4" t="s">
        <v>22</v>
      </c>
    </row>
    <row r="643" spans="1:9" ht="15.75" thickBot="1">
      <c r="A643" s="97" t="s">
        <v>145</v>
      </c>
      <c r="B643" s="98"/>
      <c r="C643" s="98"/>
      <c r="D643" s="98"/>
      <c r="E643" s="98"/>
      <c r="F643" s="98"/>
      <c r="G643" s="98"/>
      <c r="H643" s="93"/>
      <c r="I643" s="4" t="s">
        <v>22</v>
      </c>
    </row>
    <row r="644" spans="1:9" ht="15.75" thickBot="1">
      <c r="A644" s="97"/>
      <c r="B644" s="98"/>
      <c r="C644" s="98"/>
      <c r="D644" s="98"/>
      <c r="E644" s="98"/>
      <c r="F644" s="98"/>
      <c r="G644" s="98"/>
      <c r="H644" s="93"/>
      <c r="I644" s="4"/>
    </row>
    <row r="645" spans="1:9" ht="15.75" thickBot="1">
      <c r="A645" s="97"/>
      <c r="B645" s="98"/>
      <c r="C645" s="98"/>
      <c r="D645" s="98"/>
      <c r="E645" s="98"/>
      <c r="F645" s="98"/>
      <c r="G645" s="98"/>
      <c r="H645" s="93"/>
      <c r="I645" s="4"/>
    </row>
    <row r="646" spans="1:9" ht="15.75" thickBot="1">
      <c r="A646" s="56"/>
      <c r="B646" s="57"/>
      <c r="C646" s="57"/>
      <c r="D646" s="57"/>
      <c r="E646" s="57"/>
      <c r="F646" s="57"/>
      <c r="G646" s="57"/>
      <c r="H646" s="58"/>
      <c r="I646" s="4"/>
    </row>
    <row r="647" spans="1:9" ht="15.75" thickBot="1">
      <c r="A647" s="56"/>
      <c r="B647" s="57"/>
      <c r="C647" s="57"/>
      <c r="D647" s="57"/>
      <c r="E647" s="57"/>
      <c r="F647" s="57"/>
      <c r="G647" s="57"/>
      <c r="H647" s="58"/>
      <c r="I647" s="4"/>
    </row>
    <row r="648" spans="1:9" ht="15.75" thickBot="1">
      <c r="A648" s="56"/>
      <c r="B648" s="57"/>
      <c r="C648" s="57"/>
      <c r="D648" s="57"/>
      <c r="E648" s="57"/>
      <c r="F648" s="57"/>
      <c r="G648" s="57"/>
      <c r="H648" s="58"/>
      <c r="I648" s="4"/>
    </row>
    <row r="649" spans="1:9" ht="15.75" thickBot="1">
      <c r="A649" s="97"/>
      <c r="B649" s="98"/>
      <c r="C649" s="98"/>
      <c r="D649" s="98"/>
      <c r="E649" s="98"/>
      <c r="F649" s="98"/>
      <c r="G649" s="98"/>
      <c r="H649" s="93"/>
      <c r="I649" s="4"/>
    </row>
    <row r="650" spans="1:9" ht="15.75" thickBot="1">
      <c r="A650" s="97"/>
      <c r="B650" s="98"/>
      <c r="C650" s="98"/>
      <c r="D650" s="98"/>
      <c r="E650" s="98"/>
      <c r="F650" s="98"/>
      <c r="G650" s="98"/>
      <c r="H650" s="93"/>
      <c r="I650" s="4"/>
    </row>
    <row r="651" spans="1:9" ht="15.75" thickBot="1">
      <c r="A651" s="78"/>
      <c r="B651" s="79"/>
      <c r="C651" s="79"/>
      <c r="D651" s="79"/>
      <c r="E651" s="79"/>
      <c r="F651" s="79"/>
      <c r="G651" s="79"/>
      <c r="H651" s="80"/>
      <c r="I651" s="4"/>
    </row>
    <row r="652" spans="1:9" ht="15.75" thickBot="1">
      <c r="A652" s="97"/>
      <c r="B652" s="98"/>
      <c r="C652" s="98"/>
      <c r="D652" s="98"/>
      <c r="E652" s="98"/>
      <c r="F652" s="98"/>
      <c r="G652" s="98"/>
      <c r="H652" s="93"/>
      <c r="I652" s="4"/>
    </row>
    <row r="653" spans="1:9" ht="15.75" thickBot="1">
      <c r="A653" s="97"/>
      <c r="B653" s="98"/>
      <c r="C653" s="98"/>
      <c r="D653" s="98"/>
      <c r="E653" s="98"/>
      <c r="F653" s="98"/>
      <c r="G653" s="98"/>
      <c r="H653" s="93"/>
      <c r="I653" s="4"/>
    </row>
    <row r="654" spans="1:9">
      <c r="A654" s="12"/>
      <c r="B654" s="12"/>
      <c r="C654" s="12"/>
      <c r="D654" s="12"/>
      <c r="E654" s="12"/>
      <c r="F654" s="12"/>
      <c r="G654" s="12"/>
      <c r="H654" s="12"/>
      <c r="I654" s="12"/>
    </row>
    <row r="655" spans="1:9">
      <c r="A655" s="8" t="s">
        <v>0</v>
      </c>
    </row>
    <row r="656" spans="1:9">
      <c r="A656" s="1"/>
    </row>
    <row r="657" spans="1:9" ht="15.75" thickBot="1">
      <c r="A657" s="2" t="s">
        <v>1</v>
      </c>
    </row>
    <row r="658" spans="1:9" ht="15.75" thickBot="1">
      <c r="A658" s="110" t="s">
        <v>2</v>
      </c>
      <c r="B658" s="111"/>
      <c r="C658" s="111"/>
      <c r="D658" s="111"/>
      <c r="E658" s="111"/>
      <c r="F658" s="112"/>
      <c r="G658" s="113" t="s">
        <v>3</v>
      </c>
      <c r="H658" s="114"/>
      <c r="I658" s="115"/>
    </row>
    <row r="659" spans="1:9" ht="30.75" thickBot="1">
      <c r="A659" s="3" t="s">
        <v>4</v>
      </c>
      <c r="B659" s="110" t="s">
        <v>5</v>
      </c>
      <c r="C659" s="111"/>
      <c r="D659" s="111"/>
      <c r="E659" s="111"/>
      <c r="F659" s="112"/>
      <c r="G659" s="116"/>
      <c r="H659" s="117"/>
      <c r="I659" s="118"/>
    </row>
    <row r="660" spans="1:9" ht="15.75" thickBot="1">
      <c r="A660" s="13" t="s">
        <v>126</v>
      </c>
      <c r="B660" s="119" t="s">
        <v>408</v>
      </c>
      <c r="C660" s="120"/>
      <c r="D660" s="120"/>
      <c r="E660" s="120"/>
      <c r="F660" s="121"/>
      <c r="G660" s="14"/>
      <c r="H660" s="15"/>
      <c r="I660" s="66">
        <v>600000</v>
      </c>
    </row>
    <row r="661" spans="1:9" ht="15.75" thickBot="1">
      <c r="A661" s="99"/>
      <c r="B661" s="100"/>
      <c r="C661" s="100"/>
      <c r="D661" s="100"/>
      <c r="E661" s="100"/>
      <c r="F661" s="100"/>
      <c r="G661" s="100"/>
      <c r="H661" s="100"/>
      <c r="I661" s="101"/>
    </row>
    <row r="662" spans="1:9" ht="15.75" thickBot="1">
      <c r="A662" s="122" t="s">
        <v>7</v>
      </c>
      <c r="B662" s="123"/>
      <c r="C662" s="123"/>
      <c r="D662" s="124"/>
      <c r="E662" s="128" t="s">
        <v>8</v>
      </c>
      <c r="F662" s="108" t="s">
        <v>9</v>
      </c>
      <c r="G662" s="130"/>
      <c r="H662" s="130"/>
      <c r="I662" s="109"/>
    </row>
    <row r="663" spans="1:9" ht="15.75" thickBot="1">
      <c r="A663" s="125"/>
      <c r="B663" s="126"/>
      <c r="C663" s="126"/>
      <c r="D663" s="127"/>
      <c r="E663" s="129"/>
      <c r="F663" s="108" t="s">
        <v>10</v>
      </c>
      <c r="G663" s="109"/>
      <c r="H663" s="108" t="s">
        <v>11</v>
      </c>
      <c r="I663" s="109"/>
    </row>
    <row r="664" spans="1:9" ht="15.75" thickBot="1">
      <c r="A664" s="97" t="s">
        <v>368</v>
      </c>
      <c r="B664" s="98"/>
      <c r="C664" s="98"/>
      <c r="D664" s="93"/>
      <c r="E664" s="4" t="s">
        <v>107</v>
      </c>
      <c r="F664" s="131">
        <v>41274</v>
      </c>
      <c r="G664" s="93"/>
      <c r="H664" s="141">
        <v>0</v>
      </c>
      <c r="I664" s="142"/>
    </row>
    <row r="665" spans="1:9" ht="15.75" thickBot="1">
      <c r="A665" s="97"/>
      <c r="B665" s="98"/>
      <c r="C665" s="98"/>
      <c r="D665" s="93"/>
      <c r="E665" s="4"/>
      <c r="F665" s="97"/>
      <c r="G665" s="93"/>
      <c r="H665" s="97"/>
      <c r="I665" s="93"/>
    </row>
    <row r="666" spans="1:9" ht="15.75" thickBot="1">
      <c r="A666" s="99" t="s">
        <v>12</v>
      </c>
      <c r="B666" s="100"/>
      <c r="C666" s="100"/>
      <c r="D666" s="100"/>
      <c r="E666" s="100"/>
      <c r="F666" s="100"/>
      <c r="G666" s="100"/>
      <c r="H666" s="100"/>
      <c r="I666" s="101"/>
    </row>
    <row r="667" spans="1:9" ht="15.75" thickBot="1">
      <c r="A667" s="102" t="s">
        <v>13</v>
      </c>
      <c r="B667" s="103"/>
      <c r="C667" s="103"/>
      <c r="D667" s="103"/>
      <c r="E667" s="103"/>
      <c r="F667" s="103"/>
      <c r="G667" s="103"/>
      <c r="H667" s="103"/>
      <c r="I667" s="104"/>
    </row>
    <row r="668" spans="1:9" ht="15.75" thickBot="1">
      <c r="A668" s="99" t="s">
        <v>4</v>
      </c>
      <c r="B668" s="101"/>
      <c r="C668" s="99" t="s">
        <v>7</v>
      </c>
      <c r="D668" s="100"/>
      <c r="E668" s="100"/>
      <c r="F668" s="100"/>
      <c r="G668" s="100"/>
      <c r="H668" s="100"/>
      <c r="I668" s="101"/>
    </row>
    <row r="669" spans="1:9" ht="31.5" customHeight="1" thickBot="1">
      <c r="A669" s="97">
        <v>1016</v>
      </c>
      <c r="B669" s="93"/>
      <c r="C669" s="97" t="s">
        <v>310</v>
      </c>
      <c r="D669" s="98"/>
      <c r="E669" s="98"/>
      <c r="F669" s="98"/>
      <c r="G669" s="98"/>
      <c r="H669" s="98"/>
      <c r="I669" s="93"/>
    </row>
    <row r="670" spans="1:9" ht="15.75" thickBot="1">
      <c r="A670" s="99" t="s">
        <v>14</v>
      </c>
      <c r="B670" s="100"/>
      <c r="C670" s="100"/>
      <c r="D670" s="100"/>
      <c r="E670" s="100"/>
      <c r="F670" s="100"/>
      <c r="G670" s="100"/>
      <c r="H670" s="100"/>
      <c r="I670" s="101"/>
    </row>
    <row r="671" spans="1:9" ht="15.75" thickBot="1">
      <c r="A671" s="99" t="s">
        <v>4</v>
      </c>
      <c r="B671" s="100"/>
      <c r="C671" s="101"/>
      <c r="D671" s="99" t="s">
        <v>7</v>
      </c>
      <c r="E671" s="100"/>
      <c r="F671" s="100"/>
      <c r="G671" s="100"/>
      <c r="H671" s="100"/>
      <c r="I671" s="101"/>
    </row>
    <row r="672" spans="1:9" ht="15.75" thickBot="1">
      <c r="A672" s="97">
        <v>5</v>
      </c>
      <c r="B672" s="98"/>
      <c r="C672" s="93"/>
      <c r="D672" s="97" t="s">
        <v>98</v>
      </c>
      <c r="E672" s="98"/>
      <c r="F672" s="98"/>
      <c r="G672" s="98"/>
      <c r="H672" s="98"/>
      <c r="I672" s="93"/>
    </row>
    <row r="673" spans="1:9" ht="15.75" thickBot="1">
      <c r="A673" s="99" t="s">
        <v>15</v>
      </c>
      <c r="B673" s="100"/>
      <c r="C673" s="100"/>
      <c r="D673" s="100"/>
      <c r="E673" s="100"/>
      <c r="F673" s="100"/>
      <c r="G673" s="100"/>
      <c r="H673" s="100"/>
      <c r="I673" s="101"/>
    </row>
    <row r="674" spans="1:9" ht="15.75" thickBot="1">
      <c r="A674" s="97" t="s">
        <v>369</v>
      </c>
      <c r="B674" s="98"/>
      <c r="C674" s="98"/>
      <c r="D674" s="98"/>
      <c r="E674" s="98"/>
      <c r="F674" s="98"/>
      <c r="G674" s="98"/>
      <c r="H674" s="98"/>
      <c r="I674" s="93"/>
    </row>
    <row r="675" spans="1:9" ht="15.75" thickBot="1">
      <c r="A675" s="97"/>
      <c r="B675" s="98"/>
      <c r="C675" s="98"/>
      <c r="D675" s="98"/>
      <c r="E675" s="98"/>
      <c r="F675" s="98"/>
      <c r="G675" s="98"/>
      <c r="H675" s="98"/>
      <c r="I675" s="93"/>
    </row>
    <row r="676" spans="1:9" ht="15.75" thickBot="1">
      <c r="A676" s="97"/>
      <c r="B676" s="98"/>
      <c r="C676" s="98"/>
      <c r="D676" s="98"/>
      <c r="E676" s="98"/>
      <c r="F676" s="98"/>
      <c r="G676" s="98"/>
      <c r="H676" s="98"/>
      <c r="I676" s="93"/>
    </row>
    <row r="677" spans="1:9" ht="15.75" thickBot="1">
      <c r="A677" s="99" t="s">
        <v>16</v>
      </c>
      <c r="B677" s="100"/>
      <c r="C677" s="100"/>
      <c r="D677" s="100"/>
      <c r="E677" s="100"/>
      <c r="F677" s="100"/>
      <c r="G677" s="100"/>
      <c r="H677" s="100"/>
      <c r="I677" s="101"/>
    </row>
    <row r="678" spans="1:9" ht="15.75" thickBot="1">
      <c r="A678" s="105" t="s">
        <v>7</v>
      </c>
      <c r="B678" s="106"/>
      <c r="C678" s="106"/>
      <c r="D678" s="106"/>
      <c r="E678" s="106"/>
      <c r="F678" s="106"/>
      <c r="G678" s="106"/>
      <c r="H678" s="107"/>
      <c r="I678" s="6" t="s">
        <v>17</v>
      </c>
    </row>
    <row r="679" spans="1:9" ht="15.75" thickBot="1">
      <c r="A679" s="94" t="s">
        <v>108</v>
      </c>
      <c r="B679" s="95"/>
      <c r="C679" s="95"/>
      <c r="D679" s="95"/>
      <c r="E679" s="95"/>
      <c r="F679" s="95"/>
      <c r="G679" s="95"/>
      <c r="H679" s="96"/>
      <c r="I679" s="11" t="s">
        <v>22</v>
      </c>
    </row>
    <row r="680" spans="1:9" ht="15.75" thickBot="1">
      <c r="A680" s="94" t="s">
        <v>109</v>
      </c>
      <c r="B680" s="95"/>
      <c r="C680" s="95"/>
      <c r="D680" s="95"/>
      <c r="E680" s="95"/>
      <c r="F680" s="95"/>
      <c r="G680" s="95"/>
      <c r="H680" s="96"/>
      <c r="I680" s="11" t="s">
        <v>22</v>
      </c>
    </row>
    <row r="681" spans="1:9" ht="15.75" thickBot="1">
      <c r="A681" s="97" t="s">
        <v>399</v>
      </c>
      <c r="B681" s="98"/>
      <c r="C681" s="98"/>
      <c r="D681" s="98"/>
      <c r="E681" s="98"/>
      <c r="F681" s="98"/>
      <c r="G681" s="98"/>
      <c r="H681" s="93"/>
      <c r="I681" s="4" t="s">
        <v>22</v>
      </c>
    </row>
    <row r="682" spans="1:9" ht="15.75" thickBot="1">
      <c r="A682" s="97"/>
      <c r="B682" s="98"/>
      <c r="C682" s="98"/>
      <c r="D682" s="98"/>
      <c r="E682" s="98"/>
      <c r="F682" s="98"/>
      <c r="G682" s="98"/>
      <c r="H682" s="93"/>
      <c r="I682" s="4"/>
    </row>
    <row r="683" spans="1:9" ht="15.75" thickBot="1">
      <c r="A683" s="97"/>
      <c r="B683" s="98"/>
      <c r="C683" s="98"/>
      <c r="D683" s="98"/>
      <c r="E683" s="98"/>
      <c r="F683" s="98"/>
      <c r="G683" s="98"/>
      <c r="H683" s="93"/>
      <c r="I683" s="4"/>
    </row>
    <row r="684" spans="1:9" ht="15.75" thickBot="1">
      <c r="A684" s="97"/>
      <c r="B684" s="98"/>
      <c r="C684" s="98"/>
      <c r="D684" s="98"/>
      <c r="E684" s="98"/>
      <c r="F684" s="98"/>
      <c r="G684" s="98"/>
      <c r="H684" s="93"/>
      <c r="I684" s="4"/>
    </row>
    <row r="685" spans="1:9" ht="15.75" thickBot="1">
      <c r="A685" s="97"/>
      <c r="B685" s="98"/>
      <c r="C685" s="98"/>
      <c r="D685" s="98"/>
      <c r="E685" s="98"/>
      <c r="F685" s="98"/>
      <c r="G685" s="98"/>
      <c r="H685" s="93"/>
      <c r="I685" s="4"/>
    </row>
    <row r="686" spans="1:9" ht="15.75" thickBot="1">
      <c r="A686" s="97"/>
      <c r="B686" s="98"/>
      <c r="C686" s="98"/>
      <c r="D686" s="98"/>
      <c r="E686" s="98"/>
      <c r="F686" s="98"/>
      <c r="G686" s="98"/>
      <c r="H686" s="93"/>
      <c r="I686" s="4"/>
    </row>
    <row r="687" spans="1:9" ht="15.75" thickBot="1">
      <c r="A687" s="97"/>
      <c r="B687" s="98"/>
      <c r="C687" s="98"/>
      <c r="D687" s="98"/>
      <c r="E687" s="98"/>
      <c r="F687" s="98"/>
      <c r="G687" s="98"/>
      <c r="H687" s="93"/>
      <c r="I687" s="4"/>
    </row>
    <row r="688" spans="1:9" ht="15.75" thickBot="1">
      <c r="A688" s="97"/>
      <c r="B688" s="98"/>
      <c r="C688" s="98"/>
      <c r="D688" s="98"/>
      <c r="E688" s="98"/>
      <c r="F688" s="98"/>
      <c r="G688" s="98"/>
      <c r="H688" s="93"/>
      <c r="I688" s="4"/>
    </row>
    <row r="689" spans="1:9" ht="15.75" thickBot="1">
      <c r="A689" s="97"/>
      <c r="B689" s="98"/>
      <c r="C689" s="98"/>
      <c r="D689" s="98"/>
      <c r="E689" s="98"/>
      <c r="F689" s="98"/>
      <c r="G689" s="98"/>
      <c r="H689" s="93"/>
      <c r="I689" s="4"/>
    </row>
    <row r="690" spans="1:9" ht="15.75" thickBot="1">
      <c r="A690" s="97"/>
      <c r="B690" s="98"/>
      <c r="C690" s="98"/>
      <c r="D690" s="98"/>
      <c r="E690" s="98"/>
      <c r="F690" s="98"/>
      <c r="G690" s="98"/>
      <c r="H690" s="93"/>
      <c r="I690" s="4"/>
    </row>
    <row r="691" spans="1:9" ht="15.75" thickBot="1">
      <c r="A691" s="97"/>
      <c r="B691" s="98"/>
      <c r="C691" s="98"/>
      <c r="D691" s="98"/>
      <c r="E691" s="98"/>
      <c r="F691" s="98"/>
      <c r="G691" s="98"/>
      <c r="H691" s="93"/>
      <c r="I691" s="4"/>
    </row>
    <row r="692" spans="1:9" ht="15.75" thickBot="1">
      <c r="A692" s="97"/>
      <c r="B692" s="98"/>
      <c r="C692" s="98"/>
      <c r="D692" s="98"/>
      <c r="E692" s="98"/>
      <c r="F692" s="98"/>
      <c r="G692" s="98"/>
      <c r="H692" s="93"/>
      <c r="I692" s="4"/>
    </row>
    <row r="693" spans="1:9" ht="15.75" thickBot="1">
      <c r="A693" s="97"/>
      <c r="B693" s="98"/>
      <c r="C693" s="98"/>
      <c r="D693" s="98"/>
      <c r="E693" s="98"/>
      <c r="F693" s="98"/>
      <c r="G693" s="98"/>
      <c r="H693" s="93"/>
      <c r="I693" s="4"/>
    </row>
    <row r="694" spans="1:9" ht="15.75" thickBot="1">
      <c r="A694" s="97"/>
      <c r="B694" s="98"/>
      <c r="C694" s="98"/>
      <c r="D694" s="98"/>
      <c r="E694" s="98"/>
      <c r="F694" s="98"/>
      <c r="G694" s="98"/>
      <c r="H694" s="93"/>
      <c r="I694" s="4"/>
    </row>
    <row r="695" spans="1:9" ht="15.75" thickBot="1">
      <c r="A695" s="97"/>
      <c r="B695" s="98"/>
      <c r="C695" s="98"/>
      <c r="D695" s="98"/>
      <c r="E695" s="98"/>
      <c r="F695" s="98"/>
      <c r="G695" s="98"/>
      <c r="H695" s="93"/>
      <c r="I695" s="4"/>
    </row>
    <row r="698" spans="1:9">
      <c r="A698" s="8" t="s">
        <v>0</v>
      </c>
    </row>
    <row r="699" spans="1:9">
      <c r="A699" s="1"/>
    </row>
    <row r="700" spans="1:9" ht="15.75" thickBot="1">
      <c r="A700" s="2" t="s">
        <v>1</v>
      </c>
    </row>
    <row r="701" spans="1:9" ht="15.75" thickBot="1">
      <c r="A701" s="110" t="s">
        <v>2</v>
      </c>
      <c r="B701" s="111"/>
      <c r="C701" s="111"/>
      <c r="D701" s="111"/>
      <c r="E701" s="111"/>
      <c r="F701" s="112"/>
      <c r="G701" s="113" t="s">
        <v>3</v>
      </c>
      <c r="H701" s="114"/>
      <c r="I701" s="115"/>
    </row>
    <row r="702" spans="1:9" ht="30.75" thickBot="1">
      <c r="A702" s="3" t="s">
        <v>4</v>
      </c>
      <c r="B702" s="110" t="s">
        <v>5</v>
      </c>
      <c r="C702" s="111"/>
      <c r="D702" s="111"/>
      <c r="E702" s="111"/>
      <c r="F702" s="112"/>
      <c r="G702" s="116"/>
      <c r="H702" s="117"/>
      <c r="I702" s="118"/>
    </row>
    <row r="703" spans="1:9" ht="15.75" thickBot="1">
      <c r="A703" s="13" t="s">
        <v>127</v>
      </c>
      <c r="B703" s="119" t="s">
        <v>111</v>
      </c>
      <c r="C703" s="120"/>
      <c r="D703" s="120"/>
      <c r="E703" s="120"/>
      <c r="F703" s="121"/>
      <c r="G703" s="14"/>
      <c r="H703" s="15"/>
      <c r="I703" s="66">
        <v>600000</v>
      </c>
    </row>
    <row r="704" spans="1:9" ht="15.75" thickBot="1">
      <c r="A704" s="99"/>
      <c r="B704" s="100"/>
      <c r="C704" s="100"/>
      <c r="D704" s="100"/>
      <c r="E704" s="100"/>
      <c r="F704" s="100"/>
      <c r="G704" s="100"/>
      <c r="H704" s="100"/>
      <c r="I704" s="101"/>
    </row>
    <row r="705" spans="1:9" ht="15.75" thickBot="1">
      <c r="A705" s="122" t="s">
        <v>7</v>
      </c>
      <c r="B705" s="123"/>
      <c r="C705" s="123"/>
      <c r="D705" s="124"/>
      <c r="E705" s="128" t="s">
        <v>8</v>
      </c>
      <c r="F705" s="108" t="s">
        <v>9</v>
      </c>
      <c r="G705" s="130"/>
      <c r="H705" s="130"/>
      <c r="I705" s="109"/>
    </row>
    <row r="706" spans="1:9" ht="15.75" thickBot="1">
      <c r="A706" s="125"/>
      <c r="B706" s="126"/>
      <c r="C706" s="126"/>
      <c r="D706" s="127"/>
      <c r="E706" s="129"/>
      <c r="F706" s="108" t="s">
        <v>10</v>
      </c>
      <c r="G706" s="109"/>
      <c r="H706" s="108" t="s">
        <v>11</v>
      </c>
      <c r="I706" s="109"/>
    </row>
    <row r="707" spans="1:9" ht="15.75" thickBot="1">
      <c r="A707" s="97" t="s">
        <v>370</v>
      </c>
      <c r="B707" s="98"/>
      <c r="C707" s="98"/>
      <c r="D707" s="93"/>
      <c r="E707" s="4" t="s">
        <v>311</v>
      </c>
      <c r="F707" s="131">
        <v>41274</v>
      </c>
      <c r="G707" s="93"/>
      <c r="H707" s="138">
        <v>66</v>
      </c>
      <c r="I707" s="139"/>
    </row>
    <row r="708" spans="1:9" ht="15.75" thickBot="1">
      <c r="A708" s="97"/>
      <c r="B708" s="98"/>
      <c r="C708" s="98"/>
      <c r="D708" s="93"/>
      <c r="E708" s="4"/>
      <c r="F708" s="97"/>
      <c r="G708" s="93"/>
      <c r="H708" s="97"/>
      <c r="I708" s="93"/>
    </row>
    <row r="709" spans="1:9" ht="15.75" thickBot="1">
      <c r="A709" s="99" t="s">
        <v>12</v>
      </c>
      <c r="B709" s="100"/>
      <c r="C709" s="100"/>
      <c r="D709" s="100"/>
      <c r="E709" s="100"/>
      <c r="F709" s="100"/>
      <c r="G709" s="100"/>
      <c r="H709" s="100"/>
      <c r="I709" s="101"/>
    </row>
    <row r="710" spans="1:9" ht="15.75" thickBot="1">
      <c r="A710" s="102" t="s">
        <v>13</v>
      </c>
      <c r="B710" s="103"/>
      <c r="C710" s="103"/>
      <c r="D710" s="103"/>
      <c r="E710" s="103"/>
      <c r="F710" s="103"/>
      <c r="G710" s="103"/>
      <c r="H710" s="103"/>
      <c r="I710" s="104"/>
    </row>
    <row r="711" spans="1:9" ht="15.75" thickBot="1">
      <c r="A711" s="99" t="s">
        <v>4</v>
      </c>
      <c r="B711" s="101"/>
      <c r="C711" s="99" t="s">
        <v>7</v>
      </c>
      <c r="D711" s="100"/>
      <c r="E711" s="100"/>
      <c r="F711" s="100"/>
      <c r="G711" s="100"/>
      <c r="H711" s="100"/>
      <c r="I711" s="101"/>
    </row>
    <row r="712" spans="1:9" ht="32.25" customHeight="1" thickBot="1">
      <c r="A712" s="97">
        <v>1017</v>
      </c>
      <c r="B712" s="93"/>
      <c r="C712" s="97" t="s">
        <v>312</v>
      </c>
      <c r="D712" s="98"/>
      <c r="E712" s="98"/>
      <c r="F712" s="98"/>
      <c r="G712" s="98"/>
      <c r="H712" s="98"/>
      <c r="I712" s="93"/>
    </row>
    <row r="713" spans="1:9" ht="15.75" thickBot="1">
      <c r="A713" s="99" t="s">
        <v>14</v>
      </c>
      <c r="B713" s="100"/>
      <c r="C713" s="100"/>
      <c r="D713" s="100"/>
      <c r="E713" s="100"/>
      <c r="F713" s="100"/>
      <c r="G713" s="100"/>
      <c r="H713" s="100"/>
      <c r="I713" s="101"/>
    </row>
    <row r="714" spans="1:9" ht="15.75" thickBot="1">
      <c r="A714" s="99" t="s">
        <v>4</v>
      </c>
      <c r="B714" s="100"/>
      <c r="C714" s="101"/>
      <c r="D714" s="99" t="s">
        <v>7</v>
      </c>
      <c r="E714" s="100"/>
      <c r="F714" s="100"/>
      <c r="G714" s="100"/>
      <c r="H714" s="100"/>
      <c r="I714" s="101"/>
    </row>
    <row r="715" spans="1:9" ht="15.75" thickBot="1">
      <c r="A715" s="97">
        <v>5</v>
      </c>
      <c r="B715" s="98"/>
      <c r="C715" s="93"/>
      <c r="D715" s="97" t="s">
        <v>98</v>
      </c>
      <c r="E715" s="98"/>
      <c r="F715" s="98"/>
      <c r="G715" s="98"/>
      <c r="H715" s="98"/>
      <c r="I715" s="93"/>
    </row>
    <row r="716" spans="1:9" ht="15.75" thickBot="1">
      <c r="A716" s="99" t="s">
        <v>15</v>
      </c>
      <c r="B716" s="100"/>
      <c r="C716" s="100"/>
      <c r="D716" s="100"/>
      <c r="E716" s="100"/>
      <c r="F716" s="100"/>
      <c r="G716" s="100"/>
      <c r="H716" s="100"/>
      <c r="I716" s="101"/>
    </row>
    <row r="717" spans="1:9" ht="15.75" thickBot="1">
      <c r="A717" s="97" t="s">
        <v>112</v>
      </c>
      <c r="B717" s="98"/>
      <c r="C717" s="98"/>
      <c r="D717" s="98"/>
      <c r="E717" s="98"/>
      <c r="F717" s="98"/>
      <c r="G717" s="98"/>
      <c r="H717" s="98"/>
      <c r="I717" s="93"/>
    </row>
    <row r="718" spans="1:9" ht="15.75" thickBot="1">
      <c r="A718" s="97"/>
      <c r="B718" s="98"/>
      <c r="C718" s="98"/>
      <c r="D718" s="98"/>
      <c r="E718" s="98"/>
      <c r="F718" s="98"/>
      <c r="G718" s="98"/>
      <c r="H718" s="98"/>
      <c r="I718" s="93"/>
    </row>
    <row r="719" spans="1:9" ht="15.75" thickBot="1">
      <c r="A719" s="97"/>
      <c r="B719" s="98"/>
      <c r="C719" s="98"/>
      <c r="D719" s="98"/>
      <c r="E719" s="98"/>
      <c r="F719" s="98"/>
      <c r="G719" s="98"/>
      <c r="H719" s="98"/>
      <c r="I719" s="93"/>
    </row>
    <row r="720" spans="1:9" ht="15.75" thickBot="1">
      <c r="A720" s="99" t="s">
        <v>16</v>
      </c>
      <c r="B720" s="100"/>
      <c r="C720" s="100"/>
      <c r="D720" s="100"/>
      <c r="E720" s="100"/>
      <c r="F720" s="100"/>
      <c r="G720" s="100"/>
      <c r="H720" s="100"/>
      <c r="I720" s="101"/>
    </row>
    <row r="721" spans="1:9" ht="15.75" thickBot="1">
      <c r="A721" s="105" t="s">
        <v>7</v>
      </c>
      <c r="B721" s="106"/>
      <c r="C721" s="106"/>
      <c r="D721" s="106"/>
      <c r="E721" s="106"/>
      <c r="F721" s="106"/>
      <c r="G721" s="106"/>
      <c r="H721" s="107"/>
      <c r="I721" s="6" t="s">
        <v>17</v>
      </c>
    </row>
    <row r="722" spans="1:9" ht="15.75" thickBot="1">
      <c r="A722" s="94" t="s">
        <v>131</v>
      </c>
      <c r="B722" s="95"/>
      <c r="C722" s="95"/>
      <c r="D722" s="95"/>
      <c r="E722" s="95"/>
      <c r="F722" s="95"/>
      <c r="G722" s="95"/>
      <c r="H722" s="96"/>
      <c r="I722" s="11" t="s">
        <v>22</v>
      </c>
    </row>
    <row r="723" spans="1:9" ht="15.75" thickBot="1">
      <c r="A723" s="94" t="s">
        <v>113</v>
      </c>
      <c r="B723" s="95"/>
      <c r="C723" s="95"/>
      <c r="D723" s="95"/>
      <c r="E723" s="95"/>
      <c r="F723" s="95"/>
      <c r="G723" s="95"/>
      <c r="H723" s="96"/>
      <c r="I723" s="11" t="s">
        <v>22</v>
      </c>
    </row>
    <row r="724" spans="1:9" ht="15.75" thickBot="1">
      <c r="A724" s="97" t="s">
        <v>114</v>
      </c>
      <c r="B724" s="98"/>
      <c r="C724" s="98"/>
      <c r="D724" s="98"/>
      <c r="E724" s="98"/>
      <c r="F724" s="98"/>
      <c r="G724" s="98"/>
      <c r="H724" s="93"/>
      <c r="I724" s="4" t="s">
        <v>22</v>
      </c>
    </row>
    <row r="725" spans="1:9" ht="15.75" thickBot="1">
      <c r="A725" s="97" t="s">
        <v>115</v>
      </c>
      <c r="B725" s="98"/>
      <c r="C725" s="98"/>
      <c r="D725" s="98"/>
      <c r="E725" s="98"/>
      <c r="F725" s="98"/>
      <c r="G725" s="98"/>
      <c r="H725" s="93"/>
      <c r="I725" s="4" t="s">
        <v>22</v>
      </c>
    </row>
    <row r="726" spans="1:9" ht="15.75" thickBot="1">
      <c r="A726" s="97" t="s">
        <v>116</v>
      </c>
      <c r="B726" s="98"/>
      <c r="C726" s="98"/>
      <c r="D726" s="98"/>
      <c r="E726" s="98"/>
      <c r="F726" s="98"/>
      <c r="G726" s="98"/>
      <c r="H726" s="93"/>
      <c r="I726" s="4" t="s">
        <v>22</v>
      </c>
    </row>
    <row r="727" spans="1:9" ht="15.75" thickBot="1">
      <c r="A727" s="97" t="s">
        <v>371</v>
      </c>
      <c r="B727" s="98"/>
      <c r="C727" s="98"/>
      <c r="D727" s="98"/>
      <c r="E727" s="98"/>
      <c r="F727" s="98"/>
      <c r="G727" s="98"/>
      <c r="H727" s="93"/>
      <c r="I727" s="4" t="s">
        <v>22</v>
      </c>
    </row>
    <row r="728" spans="1:9" ht="15.75" thickBot="1">
      <c r="A728" s="97"/>
      <c r="B728" s="98"/>
      <c r="C728" s="98"/>
      <c r="D728" s="98"/>
      <c r="E728" s="98"/>
      <c r="F728" s="98"/>
      <c r="G728" s="98"/>
      <c r="H728" s="93"/>
      <c r="I728" s="4"/>
    </row>
    <row r="729" spans="1:9" ht="15.75" thickBot="1">
      <c r="A729" s="97"/>
      <c r="B729" s="98"/>
      <c r="C729" s="98"/>
      <c r="D729" s="98"/>
      <c r="E729" s="98"/>
      <c r="F729" s="98"/>
      <c r="G729" s="98"/>
      <c r="H729" s="93"/>
      <c r="I729" s="4"/>
    </row>
    <row r="730" spans="1:9" ht="15.75" thickBot="1">
      <c r="A730" s="97"/>
      <c r="B730" s="98"/>
      <c r="C730" s="98"/>
      <c r="D730" s="98"/>
      <c r="E730" s="98"/>
      <c r="F730" s="98"/>
      <c r="G730" s="98"/>
      <c r="H730" s="93"/>
      <c r="I730" s="4"/>
    </row>
    <row r="731" spans="1:9" ht="15.75" thickBot="1">
      <c r="A731" s="97"/>
      <c r="B731" s="98"/>
      <c r="C731" s="98"/>
      <c r="D731" s="98"/>
      <c r="E731" s="98"/>
      <c r="F731" s="98"/>
      <c r="G731" s="98"/>
      <c r="H731" s="93"/>
      <c r="I731" s="4"/>
    </row>
    <row r="732" spans="1:9" ht="15.75" thickBot="1">
      <c r="A732" s="97"/>
      <c r="B732" s="98"/>
      <c r="C732" s="98"/>
      <c r="D732" s="98"/>
      <c r="E732" s="98"/>
      <c r="F732" s="98"/>
      <c r="G732" s="98"/>
      <c r="H732" s="93"/>
      <c r="I732" s="4"/>
    </row>
    <row r="733" spans="1:9" ht="15.75" thickBot="1">
      <c r="A733" s="97"/>
      <c r="B733" s="98"/>
      <c r="C733" s="98"/>
      <c r="D733" s="98"/>
      <c r="E733" s="98"/>
      <c r="F733" s="98"/>
      <c r="G733" s="98"/>
      <c r="H733" s="93"/>
      <c r="I733" s="4"/>
    </row>
    <row r="734" spans="1:9" ht="15.75" thickBot="1">
      <c r="A734" s="97"/>
      <c r="B734" s="98"/>
      <c r="C734" s="98"/>
      <c r="D734" s="98"/>
      <c r="E734" s="98"/>
      <c r="F734" s="98"/>
      <c r="G734" s="98"/>
      <c r="H734" s="93"/>
      <c r="I734" s="4"/>
    </row>
    <row r="735" spans="1:9" ht="15.75" thickBot="1">
      <c r="A735" s="56"/>
      <c r="B735" s="57"/>
      <c r="C735" s="57"/>
      <c r="D735" s="57"/>
      <c r="E735" s="57"/>
      <c r="F735" s="57"/>
      <c r="G735" s="57"/>
      <c r="H735" s="58"/>
      <c r="I735" s="4"/>
    </row>
    <row r="736" spans="1:9" ht="15.75" thickBot="1">
      <c r="A736" s="97"/>
      <c r="B736" s="98"/>
      <c r="C736" s="98"/>
      <c r="D736" s="98"/>
      <c r="E736" s="98"/>
      <c r="F736" s="98"/>
      <c r="G736" s="98"/>
      <c r="H736" s="93"/>
      <c r="I736" s="4"/>
    </row>
    <row r="737" spans="1:9" ht="15.75" thickBot="1">
      <c r="A737" s="97"/>
      <c r="B737" s="98"/>
      <c r="C737" s="98"/>
      <c r="D737" s="98"/>
      <c r="E737" s="98"/>
      <c r="F737" s="98"/>
      <c r="G737" s="98"/>
      <c r="H737" s="93"/>
      <c r="I737" s="4"/>
    </row>
    <row r="738" spans="1:9" ht="15.75" thickBot="1">
      <c r="A738" s="97"/>
      <c r="B738" s="98"/>
      <c r="C738" s="98"/>
      <c r="D738" s="98"/>
      <c r="E738" s="98"/>
      <c r="F738" s="98"/>
      <c r="G738" s="98"/>
      <c r="H738" s="93"/>
      <c r="I738" s="4"/>
    </row>
    <row r="741" spans="1:9">
      <c r="A741" s="8" t="s">
        <v>0</v>
      </c>
    </row>
    <row r="742" spans="1:9">
      <c r="A742" s="1"/>
    </row>
    <row r="743" spans="1:9" ht="15.75" thickBot="1">
      <c r="A743" s="2" t="s">
        <v>1</v>
      </c>
    </row>
    <row r="744" spans="1:9" ht="15.75" thickBot="1">
      <c r="A744" s="110" t="s">
        <v>2</v>
      </c>
      <c r="B744" s="111"/>
      <c r="C744" s="111"/>
      <c r="D744" s="111"/>
      <c r="E744" s="111"/>
      <c r="F744" s="112"/>
      <c r="G744" s="113" t="s">
        <v>3</v>
      </c>
      <c r="H744" s="114"/>
      <c r="I744" s="115"/>
    </row>
    <row r="745" spans="1:9" ht="30.75" thickBot="1">
      <c r="A745" s="3" t="s">
        <v>4</v>
      </c>
      <c r="B745" s="110" t="s">
        <v>5</v>
      </c>
      <c r="C745" s="111"/>
      <c r="D745" s="111"/>
      <c r="E745" s="111"/>
      <c r="F745" s="112"/>
      <c r="G745" s="116"/>
      <c r="H745" s="117"/>
      <c r="I745" s="118"/>
    </row>
    <row r="746" spans="1:9" ht="15.75" thickBot="1">
      <c r="A746" s="13" t="s">
        <v>128</v>
      </c>
      <c r="B746" s="119" t="s">
        <v>130</v>
      </c>
      <c r="C746" s="120"/>
      <c r="D746" s="120"/>
      <c r="E746" s="120"/>
      <c r="F746" s="121"/>
      <c r="G746" s="14"/>
      <c r="H746" s="15"/>
      <c r="I746" s="66">
        <v>260000</v>
      </c>
    </row>
    <row r="747" spans="1:9" ht="15.75" thickBot="1">
      <c r="A747" s="99"/>
      <c r="B747" s="100"/>
      <c r="C747" s="100"/>
      <c r="D747" s="100"/>
      <c r="E747" s="100"/>
      <c r="F747" s="100"/>
      <c r="G747" s="100"/>
      <c r="H747" s="100"/>
      <c r="I747" s="101"/>
    </row>
    <row r="748" spans="1:9" ht="15.75" thickBot="1">
      <c r="A748" s="122" t="s">
        <v>7</v>
      </c>
      <c r="B748" s="123"/>
      <c r="C748" s="123"/>
      <c r="D748" s="124"/>
      <c r="E748" s="128" t="s">
        <v>8</v>
      </c>
      <c r="F748" s="108" t="s">
        <v>9</v>
      </c>
      <c r="G748" s="130"/>
      <c r="H748" s="130"/>
      <c r="I748" s="109"/>
    </row>
    <row r="749" spans="1:9" ht="15.75" thickBot="1">
      <c r="A749" s="125"/>
      <c r="B749" s="126"/>
      <c r="C749" s="126"/>
      <c r="D749" s="127"/>
      <c r="E749" s="129"/>
      <c r="F749" s="108" t="s">
        <v>10</v>
      </c>
      <c r="G749" s="109"/>
      <c r="H749" s="108" t="s">
        <v>11</v>
      </c>
      <c r="I749" s="109"/>
    </row>
    <row r="750" spans="1:9" ht="15.75" thickBot="1">
      <c r="A750" s="97" t="s">
        <v>110</v>
      </c>
      <c r="B750" s="98"/>
      <c r="C750" s="98"/>
      <c r="D750" s="93"/>
      <c r="E750" s="4" t="s">
        <v>107</v>
      </c>
      <c r="F750" s="131">
        <v>41274</v>
      </c>
      <c r="G750" s="93"/>
      <c r="H750" s="138">
        <v>76</v>
      </c>
      <c r="I750" s="139"/>
    </row>
    <row r="751" spans="1:9" ht="15.75" thickBot="1">
      <c r="A751" s="97"/>
      <c r="B751" s="98"/>
      <c r="C751" s="98"/>
      <c r="D751" s="93"/>
      <c r="E751" s="4"/>
      <c r="F751" s="97"/>
      <c r="G751" s="93"/>
      <c r="H751" s="97"/>
      <c r="I751" s="93"/>
    </row>
    <row r="752" spans="1:9" ht="15.75" thickBot="1">
      <c r="A752" s="99" t="s">
        <v>12</v>
      </c>
      <c r="B752" s="100"/>
      <c r="C752" s="100"/>
      <c r="D752" s="100"/>
      <c r="E752" s="100"/>
      <c r="F752" s="100"/>
      <c r="G752" s="100"/>
      <c r="H752" s="100"/>
      <c r="I752" s="101"/>
    </row>
    <row r="753" spans="1:9" ht="15.75" thickBot="1">
      <c r="A753" s="102" t="s">
        <v>13</v>
      </c>
      <c r="B753" s="103"/>
      <c r="C753" s="103"/>
      <c r="D753" s="103"/>
      <c r="E753" s="103"/>
      <c r="F753" s="103"/>
      <c r="G753" s="103"/>
      <c r="H753" s="103"/>
      <c r="I753" s="104"/>
    </row>
    <row r="754" spans="1:9" ht="15.75" thickBot="1">
      <c r="A754" s="99" t="s">
        <v>4</v>
      </c>
      <c r="B754" s="101"/>
      <c r="C754" s="99" t="s">
        <v>7</v>
      </c>
      <c r="D754" s="100"/>
      <c r="E754" s="100"/>
      <c r="F754" s="100"/>
      <c r="G754" s="100"/>
      <c r="H754" s="100"/>
      <c r="I754" s="101"/>
    </row>
    <row r="755" spans="1:9" ht="51" customHeight="1" thickBot="1">
      <c r="A755" s="97">
        <v>1018</v>
      </c>
      <c r="B755" s="93"/>
      <c r="C755" s="97" t="s">
        <v>313</v>
      </c>
      <c r="D755" s="98"/>
      <c r="E755" s="98"/>
      <c r="F755" s="98"/>
      <c r="G755" s="98"/>
      <c r="H755" s="98"/>
      <c r="I755" s="93"/>
    </row>
    <row r="756" spans="1:9" ht="15.75" thickBot="1">
      <c r="A756" s="99" t="s">
        <v>14</v>
      </c>
      <c r="B756" s="100"/>
      <c r="C756" s="100"/>
      <c r="D756" s="100"/>
      <c r="E756" s="100"/>
      <c r="F756" s="100"/>
      <c r="G756" s="100"/>
      <c r="H756" s="100"/>
      <c r="I756" s="101"/>
    </row>
    <row r="757" spans="1:9" ht="15.75" thickBot="1">
      <c r="A757" s="99" t="s">
        <v>4</v>
      </c>
      <c r="B757" s="100"/>
      <c r="C757" s="101"/>
      <c r="D757" s="99" t="s">
        <v>7</v>
      </c>
      <c r="E757" s="100"/>
      <c r="F757" s="100"/>
      <c r="G757" s="100"/>
      <c r="H757" s="100"/>
      <c r="I757" s="101"/>
    </row>
    <row r="758" spans="1:9" ht="15.75" thickBot="1">
      <c r="A758" s="97">
        <v>5</v>
      </c>
      <c r="B758" s="98"/>
      <c r="C758" s="93"/>
      <c r="D758" s="97" t="s">
        <v>98</v>
      </c>
      <c r="E758" s="98"/>
      <c r="F758" s="98"/>
      <c r="G758" s="98"/>
      <c r="H758" s="98"/>
      <c r="I758" s="93"/>
    </row>
    <row r="759" spans="1:9" ht="15.75" thickBot="1">
      <c r="A759" s="99" t="s">
        <v>15</v>
      </c>
      <c r="B759" s="100"/>
      <c r="C759" s="100"/>
      <c r="D759" s="100"/>
      <c r="E759" s="100"/>
      <c r="F759" s="100"/>
      <c r="G759" s="100"/>
      <c r="H759" s="100"/>
      <c r="I759" s="101"/>
    </row>
    <row r="760" spans="1:9" ht="15.75" thickBot="1">
      <c r="A760" s="97" t="s">
        <v>112</v>
      </c>
      <c r="B760" s="98"/>
      <c r="C760" s="98"/>
      <c r="D760" s="98"/>
      <c r="E760" s="98"/>
      <c r="F760" s="98"/>
      <c r="G760" s="98"/>
      <c r="H760" s="98"/>
      <c r="I760" s="93"/>
    </row>
    <row r="761" spans="1:9" ht="15.75" thickBot="1">
      <c r="A761" s="97"/>
      <c r="B761" s="98"/>
      <c r="C761" s="98"/>
      <c r="D761" s="98"/>
      <c r="E761" s="98"/>
      <c r="F761" s="98"/>
      <c r="G761" s="98"/>
      <c r="H761" s="98"/>
      <c r="I761" s="93"/>
    </row>
    <row r="762" spans="1:9" ht="15.75" thickBot="1">
      <c r="A762" s="97"/>
      <c r="B762" s="98"/>
      <c r="C762" s="98"/>
      <c r="D762" s="98"/>
      <c r="E762" s="98"/>
      <c r="F762" s="98"/>
      <c r="G762" s="98"/>
      <c r="H762" s="98"/>
      <c r="I762" s="93"/>
    </row>
    <row r="763" spans="1:9" ht="15.75" thickBot="1">
      <c r="A763" s="99" t="s">
        <v>16</v>
      </c>
      <c r="B763" s="100"/>
      <c r="C763" s="100"/>
      <c r="D763" s="100"/>
      <c r="E763" s="100"/>
      <c r="F763" s="100"/>
      <c r="G763" s="100"/>
      <c r="H763" s="100"/>
      <c r="I763" s="101"/>
    </row>
    <row r="764" spans="1:9" ht="15.75" thickBot="1">
      <c r="A764" s="105" t="s">
        <v>7</v>
      </c>
      <c r="B764" s="106"/>
      <c r="C764" s="106"/>
      <c r="D764" s="106"/>
      <c r="E764" s="106"/>
      <c r="F764" s="106"/>
      <c r="G764" s="106"/>
      <c r="H764" s="107"/>
      <c r="I764" s="6" t="s">
        <v>17</v>
      </c>
    </row>
    <row r="765" spans="1:9" ht="15.75" thickBot="1">
      <c r="A765" s="94" t="s">
        <v>132</v>
      </c>
      <c r="B765" s="95"/>
      <c r="C765" s="95"/>
      <c r="D765" s="95"/>
      <c r="E765" s="95"/>
      <c r="F765" s="95"/>
      <c r="G765" s="95"/>
      <c r="H765" s="96"/>
      <c r="I765" s="11" t="s">
        <v>73</v>
      </c>
    </row>
    <row r="766" spans="1:9" ht="15.75" thickBot="1">
      <c r="A766" s="94"/>
      <c r="B766" s="95"/>
      <c r="C766" s="95"/>
      <c r="D766" s="95"/>
      <c r="E766" s="95"/>
      <c r="F766" s="95"/>
      <c r="G766" s="95"/>
      <c r="H766" s="96"/>
      <c r="I766" s="11"/>
    </row>
    <row r="767" spans="1:9" ht="15.75" thickBot="1">
      <c r="A767" s="97"/>
      <c r="B767" s="98"/>
      <c r="C767" s="98"/>
      <c r="D767" s="98"/>
      <c r="E767" s="98"/>
      <c r="F767" s="98"/>
      <c r="G767" s="98"/>
      <c r="H767" s="93"/>
      <c r="I767" s="4"/>
    </row>
    <row r="768" spans="1:9" ht="15.75" thickBot="1">
      <c r="A768" s="97"/>
      <c r="B768" s="98"/>
      <c r="C768" s="98"/>
      <c r="D768" s="98"/>
      <c r="E768" s="98"/>
      <c r="F768" s="98"/>
      <c r="G768" s="98"/>
      <c r="H768" s="93"/>
      <c r="I768" s="4"/>
    </row>
    <row r="769" spans="1:9" ht="15.75" thickBot="1">
      <c r="A769" s="97"/>
      <c r="B769" s="98"/>
      <c r="C769" s="98"/>
      <c r="D769" s="98"/>
      <c r="E769" s="98"/>
      <c r="F769" s="98"/>
      <c r="G769" s="98"/>
      <c r="H769" s="93"/>
      <c r="I769" s="4"/>
    </row>
    <row r="770" spans="1:9" ht="15.75" thickBot="1">
      <c r="A770" s="97"/>
      <c r="B770" s="98"/>
      <c r="C770" s="98"/>
      <c r="D770" s="98"/>
      <c r="E770" s="98"/>
      <c r="F770" s="98"/>
      <c r="G770" s="98"/>
      <c r="H770" s="93"/>
      <c r="I770" s="4"/>
    </row>
    <row r="771" spans="1:9" ht="15.75" thickBot="1">
      <c r="A771" s="97"/>
      <c r="B771" s="98"/>
      <c r="C771" s="98"/>
      <c r="D771" s="98"/>
      <c r="E771" s="98"/>
      <c r="F771" s="98"/>
      <c r="G771" s="98"/>
      <c r="H771" s="93"/>
      <c r="I771" s="4"/>
    </row>
    <row r="772" spans="1:9" ht="15.75" thickBot="1">
      <c r="A772" s="97"/>
      <c r="B772" s="98"/>
      <c r="C772" s="98"/>
      <c r="D772" s="98"/>
      <c r="E772" s="98"/>
      <c r="F772" s="98"/>
      <c r="G772" s="98"/>
      <c r="H772" s="93"/>
      <c r="I772" s="4"/>
    </row>
    <row r="773" spans="1:9" ht="15.75" thickBot="1">
      <c r="A773" s="97"/>
      <c r="B773" s="98"/>
      <c r="C773" s="98"/>
      <c r="D773" s="98"/>
      <c r="E773" s="98"/>
      <c r="F773" s="98"/>
      <c r="G773" s="98"/>
      <c r="H773" s="93"/>
      <c r="I773" s="4"/>
    </row>
    <row r="774" spans="1:9" ht="15.75" thickBot="1">
      <c r="A774" s="97"/>
      <c r="B774" s="98"/>
      <c r="C774" s="98"/>
      <c r="D774" s="98"/>
      <c r="E774" s="98"/>
      <c r="F774" s="98"/>
      <c r="G774" s="98"/>
      <c r="H774" s="93"/>
      <c r="I774" s="4"/>
    </row>
    <row r="775" spans="1:9" ht="15.75" thickBot="1">
      <c r="A775" s="97"/>
      <c r="B775" s="98"/>
      <c r="C775" s="98"/>
      <c r="D775" s="98"/>
      <c r="E775" s="98"/>
      <c r="F775" s="98"/>
      <c r="G775" s="98"/>
      <c r="H775" s="93"/>
      <c r="I775" s="4"/>
    </row>
    <row r="776" spans="1:9" ht="15.75" thickBot="1">
      <c r="A776" s="78"/>
      <c r="B776" s="79"/>
      <c r="C776" s="79"/>
      <c r="D776" s="79"/>
      <c r="E776" s="79"/>
      <c r="F776" s="79"/>
      <c r="G776" s="79"/>
      <c r="H776" s="80"/>
      <c r="I776" s="4"/>
    </row>
    <row r="777" spans="1:9" ht="15.75" thickBot="1">
      <c r="A777" s="97"/>
      <c r="B777" s="98"/>
      <c r="C777" s="98"/>
      <c r="D777" s="98"/>
      <c r="E777" s="98"/>
      <c r="F777" s="98"/>
      <c r="G777" s="98"/>
      <c r="H777" s="93"/>
      <c r="I777" s="4"/>
    </row>
    <row r="778" spans="1:9" ht="15.75" thickBot="1">
      <c r="A778" s="97"/>
      <c r="B778" s="98"/>
      <c r="C778" s="98"/>
      <c r="D778" s="98"/>
      <c r="E778" s="98"/>
      <c r="F778" s="98"/>
      <c r="G778" s="98"/>
      <c r="H778" s="93"/>
      <c r="I778" s="4"/>
    </row>
    <row r="779" spans="1:9" ht="15.75" thickBot="1">
      <c r="A779" s="97"/>
      <c r="B779" s="98"/>
      <c r="C779" s="98"/>
      <c r="D779" s="98"/>
      <c r="E779" s="98"/>
      <c r="F779" s="98"/>
      <c r="G779" s="98"/>
      <c r="H779" s="93"/>
      <c r="I779" s="4"/>
    </row>
    <row r="780" spans="1:9" ht="15.75" thickBot="1">
      <c r="A780" s="97"/>
      <c r="B780" s="98"/>
      <c r="C780" s="98"/>
      <c r="D780" s="98"/>
      <c r="E780" s="98"/>
      <c r="F780" s="98"/>
      <c r="G780" s="98"/>
      <c r="H780" s="93"/>
      <c r="I780" s="4"/>
    </row>
    <row r="783" spans="1:9">
      <c r="A783" s="8" t="s">
        <v>0</v>
      </c>
    </row>
    <row r="784" spans="1:9">
      <c r="A784" s="1"/>
    </row>
    <row r="785" spans="1:9" ht="15.75" thickBot="1">
      <c r="A785" s="2" t="s">
        <v>1</v>
      </c>
    </row>
    <row r="786" spans="1:9" ht="15.75" thickBot="1">
      <c r="A786" s="110" t="s">
        <v>2</v>
      </c>
      <c r="B786" s="111"/>
      <c r="C786" s="111"/>
      <c r="D786" s="111"/>
      <c r="E786" s="111"/>
      <c r="F786" s="112"/>
      <c r="G786" s="113" t="s">
        <v>3</v>
      </c>
      <c r="H786" s="114"/>
      <c r="I786" s="115"/>
    </row>
    <row r="787" spans="1:9" ht="30.75" thickBot="1">
      <c r="A787" s="3" t="s">
        <v>4</v>
      </c>
      <c r="B787" s="110" t="s">
        <v>5</v>
      </c>
      <c r="C787" s="111"/>
      <c r="D787" s="111"/>
      <c r="E787" s="111"/>
      <c r="F787" s="112"/>
      <c r="G787" s="116"/>
      <c r="H787" s="117"/>
      <c r="I787" s="118"/>
    </row>
    <row r="788" spans="1:9" ht="15.75" thickBot="1">
      <c r="A788" s="13" t="s">
        <v>129</v>
      </c>
      <c r="B788" s="119" t="s">
        <v>133</v>
      </c>
      <c r="C788" s="120"/>
      <c r="D788" s="120"/>
      <c r="E788" s="120"/>
      <c r="F788" s="121"/>
      <c r="G788" s="14"/>
      <c r="H788" s="15"/>
      <c r="I788" s="66">
        <v>700000</v>
      </c>
    </row>
    <row r="789" spans="1:9" ht="15.75" thickBot="1">
      <c r="A789" s="99"/>
      <c r="B789" s="100"/>
      <c r="C789" s="100"/>
      <c r="D789" s="100"/>
      <c r="E789" s="100"/>
      <c r="F789" s="100"/>
      <c r="G789" s="100"/>
      <c r="H789" s="100"/>
      <c r="I789" s="101"/>
    </row>
    <row r="790" spans="1:9" ht="15.75" thickBot="1">
      <c r="A790" s="122" t="s">
        <v>7</v>
      </c>
      <c r="B790" s="123"/>
      <c r="C790" s="123"/>
      <c r="D790" s="124"/>
      <c r="E790" s="128" t="s">
        <v>8</v>
      </c>
      <c r="F790" s="108" t="s">
        <v>9</v>
      </c>
      <c r="G790" s="130"/>
      <c r="H790" s="130"/>
      <c r="I790" s="109"/>
    </row>
    <row r="791" spans="1:9" ht="15.75" thickBot="1">
      <c r="A791" s="125"/>
      <c r="B791" s="126"/>
      <c r="C791" s="126"/>
      <c r="D791" s="127"/>
      <c r="E791" s="129"/>
      <c r="F791" s="108" t="s">
        <v>10</v>
      </c>
      <c r="G791" s="109"/>
      <c r="H791" s="108" t="s">
        <v>11</v>
      </c>
      <c r="I791" s="109"/>
    </row>
    <row r="792" spans="1:9" ht="15.75" thickBot="1">
      <c r="A792" s="97" t="s">
        <v>110</v>
      </c>
      <c r="B792" s="98"/>
      <c r="C792" s="98"/>
      <c r="D792" s="93"/>
      <c r="E792" s="4" t="s">
        <v>107</v>
      </c>
      <c r="F792" s="131">
        <v>41274</v>
      </c>
      <c r="G792" s="93"/>
      <c r="H792" s="138">
        <v>40</v>
      </c>
      <c r="I792" s="139"/>
    </row>
    <row r="793" spans="1:9" ht="15.75" thickBot="1">
      <c r="A793" s="97"/>
      <c r="B793" s="98"/>
      <c r="C793" s="98"/>
      <c r="D793" s="93"/>
      <c r="E793" s="4"/>
      <c r="F793" s="97"/>
      <c r="G793" s="93"/>
      <c r="H793" s="97"/>
      <c r="I793" s="93"/>
    </row>
    <row r="794" spans="1:9" ht="15.75" thickBot="1">
      <c r="A794" s="99" t="s">
        <v>12</v>
      </c>
      <c r="B794" s="100"/>
      <c r="C794" s="100"/>
      <c r="D794" s="100"/>
      <c r="E794" s="100"/>
      <c r="F794" s="100"/>
      <c r="G794" s="100"/>
      <c r="H794" s="100"/>
      <c r="I794" s="101"/>
    </row>
    <row r="795" spans="1:9" ht="15.75" thickBot="1">
      <c r="A795" s="102" t="s">
        <v>13</v>
      </c>
      <c r="B795" s="103"/>
      <c r="C795" s="103"/>
      <c r="D795" s="103"/>
      <c r="E795" s="103"/>
      <c r="F795" s="103"/>
      <c r="G795" s="103"/>
      <c r="H795" s="103"/>
      <c r="I795" s="104"/>
    </row>
    <row r="796" spans="1:9" ht="15.75" thickBot="1">
      <c r="A796" s="99" t="s">
        <v>4</v>
      </c>
      <c r="B796" s="101"/>
      <c r="C796" s="99" t="s">
        <v>7</v>
      </c>
      <c r="D796" s="100"/>
      <c r="E796" s="100"/>
      <c r="F796" s="100"/>
      <c r="G796" s="100"/>
      <c r="H796" s="100"/>
      <c r="I796" s="101"/>
    </row>
    <row r="797" spans="1:9" ht="15.75" thickBot="1">
      <c r="A797" s="97">
        <v>1019</v>
      </c>
      <c r="B797" s="93"/>
      <c r="C797" s="97" t="s">
        <v>314</v>
      </c>
      <c r="D797" s="98"/>
      <c r="E797" s="98"/>
      <c r="F797" s="98"/>
      <c r="G797" s="98"/>
      <c r="H797" s="98"/>
      <c r="I797" s="93"/>
    </row>
    <row r="798" spans="1:9" ht="15.75" thickBot="1">
      <c r="A798" s="99" t="s">
        <v>14</v>
      </c>
      <c r="B798" s="100"/>
      <c r="C798" s="100"/>
      <c r="D798" s="100"/>
      <c r="E798" s="100"/>
      <c r="F798" s="100"/>
      <c r="G798" s="100"/>
      <c r="H798" s="100"/>
      <c r="I798" s="101"/>
    </row>
    <row r="799" spans="1:9" ht="15.75" thickBot="1">
      <c r="A799" s="99" t="s">
        <v>4</v>
      </c>
      <c r="B799" s="100"/>
      <c r="C799" s="101"/>
      <c r="D799" s="99" t="s">
        <v>7</v>
      </c>
      <c r="E799" s="100"/>
      <c r="F799" s="100"/>
      <c r="G799" s="100"/>
      <c r="H799" s="100"/>
      <c r="I799" s="101"/>
    </row>
    <row r="800" spans="1:9" ht="15.75" thickBot="1">
      <c r="A800" s="97">
        <v>5</v>
      </c>
      <c r="B800" s="98"/>
      <c r="C800" s="93"/>
      <c r="D800" s="97" t="s">
        <v>98</v>
      </c>
      <c r="E800" s="98"/>
      <c r="F800" s="98"/>
      <c r="G800" s="98"/>
      <c r="H800" s="98"/>
      <c r="I800" s="93"/>
    </row>
    <row r="801" spans="1:9" ht="15.75" thickBot="1">
      <c r="A801" s="99" t="s">
        <v>15</v>
      </c>
      <c r="B801" s="100"/>
      <c r="C801" s="100"/>
      <c r="D801" s="100"/>
      <c r="E801" s="100"/>
      <c r="F801" s="100"/>
      <c r="G801" s="100"/>
      <c r="H801" s="100"/>
      <c r="I801" s="101"/>
    </row>
    <row r="802" spans="1:9" ht="15.75" thickBot="1">
      <c r="A802" s="97" t="s">
        <v>112</v>
      </c>
      <c r="B802" s="98"/>
      <c r="C802" s="98"/>
      <c r="D802" s="98"/>
      <c r="E802" s="98"/>
      <c r="F802" s="98"/>
      <c r="G802" s="98"/>
      <c r="H802" s="98"/>
      <c r="I802" s="93"/>
    </row>
    <row r="803" spans="1:9" ht="15.75" thickBot="1">
      <c r="A803" s="97"/>
      <c r="B803" s="98"/>
      <c r="C803" s="98"/>
      <c r="D803" s="98"/>
      <c r="E803" s="98"/>
      <c r="F803" s="98"/>
      <c r="G803" s="98"/>
      <c r="H803" s="98"/>
      <c r="I803" s="93"/>
    </row>
    <row r="804" spans="1:9" ht="15.75" thickBot="1">
      <c r="A804" s="97"/>
      <c r="B804" s="98"/>
      <c r="C804" s="98"/>
      <c r="D804" s="98"/>
      <c r="E804" s="98"/>
      <c r="F804" s="98"/>
      <c r="G804" s="98"/>
      <c r="H804" s="98"/>
      <c r="I804" s="93"/>
    </row>
    <row r="805" spans="1:9" ht="15.75" thickBot="1">
      <c r="A805" s="99" t="s">
        <v>16</v>
      </c>
      <c r="B805" s="100"/>
      <c r="C805" s="100"/>
      <c r="D805" s="100"/>
      <c r="E805" s="100"/>
      <c r="F805" s="100"/>
      <c r="G805" s="100"/>
      <c r="H805" s="100"/>
      <c r="I805" s="101"/>
    </row>
    <row r="806" spans="1:9" ht="15.75" thickBot="1">
      <c r="A806" s="105" t="s">
        <v>7</v>
      </c>
      <c r="B806" s="106"/>
      <c r="C806" s="106"/>
      <c r="D806" s="106"/>
      <c r="E806" s="106"/>
      <c r="F806" s="106"/>
      <c r="G806" s="106"/>
      <c r="H806" s="107"/>
      <c r="I806" s="6" t="s">
        <v>17</v>
      </c>
    </row>
    <row r="807" spans="1:9" ht="15.75" thickBot="1">
      <c r="A807" s="94" t="s">
        <v>132</v>
      </c>
      <c r="B807" s="95"/>
      <c r="C807" s="95"/>
      <c r="D807" s="95"/>
      <c r="E807" s="95"/>
      <c r="F807" s="95"/>
      <c r="G807" s="95"/>
      <c r="H807" s="96"/>
      <c r="I807" s="11" t="s">
        <v>73</v>
      </c>
    </row>
    <row r="808" spans="1:9" ht="15.75" thickBot="1">
      <c r="A808" s="94"/>
      <c r="B808" s="95"/>
      <c r="C808" s="95"/>
      <c r="D808" s="95"/>
      <c r="E808" s="95"/>
      <c r="F808" s="95"/>
      <c r="G808" s="95"/>
      <c r="H808" s="96"/>
      <c r="I808" s="11"/>
    </row>
    <row r="809" spans="1:9" ht="15.75" thickBot="1">
      <c r="A809" s="97"/>
      <c r="B809" s="98"/>
      <c r="C809" s="98"/>
      <c r="D809" s="98"/>
      <c r="E809" s="98"/>
      <c r="F809" s="98"/>
      <c r="G809" s="98"/>
      <c r="H809" s="93"/>
      <c r="I809" s="4"/>
    </row>
    <row r="810" spans="1:9" ht="15.75" thickBot="1">
      <c r="A810" s="97"/>
      <c r="B810" s="98"/>
      <c r="C810" s="98"/>
      <c r="D810" s="98"/>
      <c r="E810" s="98"/>
      <c r="F810" s="98"/>
      <c r="G810" s="98"/>
      <c r="H810" s="93"/>
      <c r="I810" s="4"/>
    </row>
    <row r="811" spans="1:9" ht="15.75" thickBot="1">
      <c r="A811" s="97"/>
      <c r="B811" s="98"/>
      <c r="C811" s="98"/>
      <c r="D811" s="98"/>
      <c r="E811" s="98"/>
      <c r="F811" s="98"/>
      <c r="G811" s="98"/>
      <c r="H811" s="93"/>
      <c r="I811" s="4"/>
    </row>
    <row r="812" spans="1:9" ht="15.75" thickBot="1">
      <c r="A812" s="97"/>
      <c r="B812" s="98"/>
      <c r="C812" s="98"/>
      <c r="D812" s="98"/>
      <c r="E812" s="98"/>
      <c r="F812" s="98"/>
      <c r="G812" s="98"/>
      <c r="H812" s="93"/>
      <c r="I812" s="4"/>
    </row>
    <row r="813" spans="1:9" ht="15.75" thickBot="1">
      <c r="A813" s="97"/>
      <c r="B813" s="98"/>
      <c r="C813" s="98"/>
      <c r="D813" s="98"/>
      <c r="E813" s="98"/>
      <c r="F813" s="98"/>
      <c r="G813" s="98"/>
      <c r="H813" s="93"/>
      <c r="I813" s="4"/>
    </row>
    <row r="814" spans="1:9" ht="15.75" thickBot="1">
      <c r="A814" s="97"/>
      <c r="B814" s="98"/>
      <c r="C814" s="98"/>
      <c r="D814" s="98"/>
      <c r="E814" s="98"/>
      <c r="F814" s="98"/>
      <c r="G814" s="98"/>
      <c r="H814" s="93"/>
      <c r="I814" s="4"/>
    </row>
    <row r="815" spans="1:9" ht="15.75" thickBot="1">
      <c r="A815" s="97"/>
      <c r="B815" s="98"/>
      <c r="C815" s="98"/>
      <c r="D815" s="98"/>
      <c r="E815" s="98"/>
      <c r="F815" s="98"/>
      <c r="G815" s="98"/>
      <c r="H815" s="93"/>
      <c r="I815" s="4"/>
    </row>
    <row r="816" spans="1:9" ht="15.75" thickBot="1">
      <c r="A816" s="97"/>
      <c r="B816" s="98"/>
      <c r="C816" s="98"/>
      <c r="D816" s="98"/>
      <c r="E816" s="98"/>
      <c r="F816" s="98"/>
      <c r="G816" s="98"/>
      <c r="H816" s="93"/>
      <c r="I816" s="4"/>
    </row>
    <row r="817" spans="1:9" ht="15.75" thickBot="1">
      <c r="A817" s="97"/>
      <c r="B817" s="98"/>
      <c r="C817" s="98"/>
      <c r="D817" s="98"/>
      <c r="E817" s="98"/>
      <c r="F817" s="98"/>
      <c r="G817" s="98"/>
      <c r="H817" s="93"/>
      <c r="I817" s="4"/>
    </row>
    <row r="818" spans="1:9" ht="15.75" thickBot="1">
      <c r="A818" s="97"/>
      <c r="B818" s="98"/>
      <c r="C818" s="98"/>
      <c r="D818" s="98"/>
      <c r="E818" s="98"/>
      <c r="F818" s="98"/>
      <c r="G818" s="98"/>
      <c r="H818" s="93"/>
      <c r="I818" s="4"/>
    </row>
    <row r="819" spans="1:9" ht="15.75" thickBot="1">
      <c r="A819" s="56"/>
      <c r="B819" s="57"/>
      <c r="C819" s="57"/>
      <c r="D819" s="57"/>
      <c r="E819" s="57"/>
      <c r="F819" s="57"/>
      <c r="G819" s="57"/>
      <c r="H819" s="58"/>
      <c r="I819" s="4"/>
    </row>
    <row r="820" spans="1:9" ht="15.75" thickBot="1">
      <c r="A820" s="97"/>
      <c r="B820" s="98"/>
      <c r="C820" s="98"/>
      <c r="D820" s="98"/>
      <c r="E820" s="98"/>
      <c r="F820" s="98"/>
      <c r="G820" s="98"/>
      <c r="H820" s="93"/>
      <c r="I820" s="4"/>
    </row>
    <row r="821" spans="1:9" ht="15.75" thickBot="1">
      <c r="A821" s="78"/>
      <c r="B821" s="79"/>
      <c r="C821" s="79"/>
      <c r="D821" s="79"/>
      <c r="E821" s="79"/>
      <c r="F821" s="79"/>
      <c r="G821" s="79"/>
      <c r="H821" s="80"/>
      <c r="I821" s="4"/>
    </row>
    <row r="822" spans="1:9" ht="15.75" thickBot="1">
      <c r="A822" s="78"/>
      <c r="B822" s="79"/>
      <c r="C822" s="79"/>
      <c r="D822" s="79"/>
      <c r="E822" s="79"/>
      <c r="F822" s="79"/>
      <c r="G822" s="79"/>
      <c r="H822" s="80"/>
      <c r="I822" s="4"/>
    </row>
    <row r="823" spans="1:9" ht="15.75" thickBot="1">
      <c r="A823" s="97"/>
      <c r="B823" s="98"/>
      <c r="C823" s="98"/>
      <c r="D823" s="98"/>
      <c r="E823" s="98"/>
      <c r="F823" s="98"/>
      <c r="G823" s="98"/>
      <c r="H823" s="93"/>
      <c r="I823" s="4"/>
    </row>
    <row r="824" spans="1:9" ht="15.75" thickBot="1">
      <c r="A824" s="97"/>
      <c r="B824" s="98"/>
      <c r="C824" s="98"/>
      <c r="D824" s="98"/>
      <c r="E824" s="98"/>
      <c r="F824" s="98"/>
      <c r="G824" s="98"/>
      <c r="H824" s="93"/>
      <c r="I824" s="4"/>
    </row>
    <row r="825" spans="1:9" ht="15.75" thickBot="1">
      <c r="A825" s="97"/>
      <c r="B825" s="98"/>
      <c r="C825" s="98"/>
      <c r="D825" s="98"/>
      <c r="E825" s="98"/>
      <c r="F825" s="98"/>
      <c r="G825" s="98"/>
      <c r="H825" s="93"/>
      <c r="I825" s="4"/>
    </row>
    <row r="828" spans="1:9">
      <c r="A828" s="8" t="s">
        <v>0</v>
      </c>
    </row>
    <row r="829" spans="1:9">
      <c r="A829" s="1"/>
    </row>
    <row r="830" spans="1:9" ht="15.75" thickBot="1">
      <c r="A830" s="2" t="s">
        <v>1</v>
      </c>
    </row>
    <row r="831" spans="1:9" ht="15.75" thickBot="1">
      <c r="A831" s="110" t="s">
        <v>2</v>
      </c>
      <c r="B831" s="111"/>
      <c r="C831" s="111"/>
      <c r="D831" s="111"/>
      <c r="E831" s="111"/>
      <c r="F831" s="112"/>
      <c r="G831" s="113" t="s">
        <v>3</v>
      </c>
      <c r="H831" s="114"/>
      <c r="I831" s="115"/>
    </row>
    <row r="832" spans="1:9" ht="30.75" thickBot="1">
      <c r="A832" s="3" t="s">
        <v>4</v>
      </c>
      <c r="B832" s="110" t="s">
        <v>5</v>
      </c>
      <c r="C832" s="111"/>
      <c r="D832" s="111"/>
      <c r="E832" s="111"/>
      <c r="F832" s="112"/>
      <c r="G832" s="116"/>
      <c r="H832" s="117"/>
      <c r="I832" s="118"/>
    </row>
    <row r="833" spans="1:9" ht="15.75" thickBot="1">
      <c r="A833" s="13" t="s">
        <v>134</v>
      </c>
      <c r="B833" s="119" t="s">
        <v>136</v>
      </c>
      <c r="C833" s="120"/>
      <c r="D833" s="120"/>
      <c r="E833" s="120"/>
      <c r="F833" s="121"/>
      <c r="G833" s="14"/>
      <c r="H833" s="15"/>
      <c r="I833" s="66">
        <v>250000</v>
      </c>
    </row>
    <row r="834" spans="1:9" ht="15.75" thickBot="1">
      <c r="A834" s="99"/>
      <c r="B834" s="100"/>
      <c r="C834" s="100"/>
      <c r="D834" s="100"/>
      <c r="E834" s="100"/>
      <c r="F834" s="100"/>
      <c r="G834" s="100"/>
      <c r="H834" s="100"/>
      <c r="I834" s="101"/>
    </row>
    <row r="835" spans="1:9" ht="15.75" thickBot="1">
      <c r="A835" s="122" t="s">
        <v>7</v>
      </c>
      <c r="B835" s="123"/>
      <c r="C835" s="123"/>
      <c r="D835" s="124"/>
      <c r="E835" s="128" t="s">
        <v>8</v>
      </c>
      <c r="F835" s="108" t="s">
        <v>9</v>
      </c>
      <c r="G835" s="130"/>
      <c r="H835" s="130"/>
      <c r="I835" s="109"/>
    </row>
    <row r="836" spans="1:9" ht="15.75" thickBot="1">
      <c r="A836" s="125"/>
      <c r="B836" s="126"/>
      <c r="C836" s="126"/>
      <c r="D836" s="127"/>
      <c r="E836" s="129"/>
      <c r="F836" s="108" t="s">
        <v>10</v>
      </c>
      <c r="G836" s="109"/>
      <c r="H836" s="108" t="s">
        <v>11</v>
      </c>
      <c r="I836" s="109"/>
    </row>
    <row r="837" spans="1:9" ht="15.75" thickBot="1">
      <c r="A837" s="97" t="s">
        <v>110</v>
      </c>
      <c r="B837" s="98"/>
      <c r="C837" s="98"/>
      <c r="D837" s="93"/>
      <c r="E837" s="4" t="s">
        <v>107</v>
      </c>
      <c r="F837" s="131">
        <v>41274</v>
      </c>
      <c r="G837" s="93"/>
      <c r="H837" s="138">
        <v>20</v>
      </c>
      <c r="I837" s="139"/>
    </row>
    <row r="838" spans="1:9" ht="15.75" thickBot="1">
      <c r="A838" s="97"/>
      <c r="B838" s="98"/>
      <c r="C838" s="98"/>
      <c r="D838" s="93"/>
      <c r="E838" s="4"/>
      <c r="F838" s="97"/>
      <c r="G838" s="93"/>
      <c r="H838" s="97"/>
      <c r="I838" s="93"/>
    </row>
    <row r="839" spans="1:9" ht="15.75" thickBot="1">
      <c r="A839" s="99" t="s">
        <v>12</v>
      </c>
      <c r="B839" s="100"/>
      <c r="C839" s="100"/>
      <c r="D839" s="100"/>
      <c r="E839" s="100"/>
      <c r="F839" s="100"/>
      <c r="G839" s="100"/>
      <c r="H839" s="100"/>
      <c r="I839" s="101"/>
    </row>
    <row r="840" spans="1:9" ht="15.75" thickBot="1">
      <c r="A840" s="102" t="s">
        <v>13</v>
      </c>
      <c r="B840" s="103"/>
      <c r="C840" s="103"/>
      <c r="D840" s="103"/>
      <c r="E840" s="103"/>
      <c r="F840" s="103"/>
      <c r="G840" s="103"/>
      <c r="H840" s="103"/>
      <c r="I840" s="104"/>
    </row>
    <row r="841" spans="1:9" ht="15.75" thickBot="1">
      <c r="A841" s="99" t="s">
        <v>4</v>
      </c>
      <c r="B841" s="101"/>
      <c r="C841" s="99" t="s">
        <v>7</v>
      </c>
      <c r="D841" s="100"/>
      <c r="E841" s="100"/>
      <c r="F841" s="100"/>
      <c r="G841" s="100"/>
      <c r="H841" s="100"/>
      <c r="I841" s="101"/>
    </row>
    <row r="842" spans="1:9" ht="33" customHeight="1" thickBot="1">
      <c r="A842" s="97">
        <v>1020</v>
      </c>
      <c r="B842" s="93"/>
      <c r="C842" s="97" t="s">
        <v>315</v>
      </c>
      <c r="D842" s="98"/>
      <c r="E842" s="98"/>
      <c r="F842" s="98"/>
      <c r="G842" s="98"/>
      <c r="H842" s="98"/>
      <c r="I842" s="93"/>
    </row>
    <row r="843" spans="1:9" ht="15.75" thickBot="1">
      <c r="A843" s="99" t="s">
        <v>14</v>
      </c>
      <c r="B843" s="100"/>
      <c r="C843" s="100"/>
      <c r="D843" s="100"/>
      <c r="E843" s="100"/>
      <c r="F843" s="100"/>
      <c r="G843" s="100"/>
      <c r="H843" s="100"/>
      <c r="I843" s="101"/>
    </row>
    <row r="844" spans="1:9" ht="15.75" thickBot="1">
      <c r="A844" s="99" t="s">
        <v>4</v>
      </c>
      <c r="B844" s="100"/>
      <c r="C844" s="101"/>
      <c r="D844" s="99" t="s">
        <v>7</v>
      </c>
      <c r="E844" s="100"/>
      <c r="F844" s="100"/>
      <c r="G844" s="100"/>
      <c r="H844" s="100"/>
      <c r="I844" s="101"/>
    </row>
    <row r="845" spans="1:9" ht="15.75" thickBot="1">
      <c r="A845" s="97">
        <v>5</v>
      </c>
      <c r="B845" s="98"/>
      <c r="C845" s="93"/>
      <c r="D845" s="97" t="s">
        <v>98</v>
      </c>
      <c r="E845" s="98"/>
      <c r="F845" s="98"/>
      <c r="G845" s="98"/>
      <c r="H845" s="98"/>
      <c r="I845" s="93"/>
    </row>
    <row r="846" spans="1:9" ht="15.75" thickBot="1">
      <c r="A846" s="99" t="s">
        <v>15</v>
      </c>
      <c r="B846" s="100"/>
      <c r="C846" s="100"/>
      <c r="D846" s="100"/>
      <c r="E846" s="100"/>
      <c r="F846" s="100"/>
      <c r="G846" s="100"/>
      <c r="H846" s="100"/>
      <c r="I846" s="101"/>
    </row>
    <row r="847" spans="1:9" ht="15.75" thickBot="1">
      <c r="A847" s="97" t="s">
        <v>112</v>
      </c>
      <c r="B847" s="98"/>
      <c r="C847" s="98"/>
      <c r="D847" s="98"/>
      <c r="E847" s="98"/>
      <c r="F847" s="98"/>
      <c r="G847" s="98"/>
      <c r="H847" s="98"/>
      <c r="I847" s="93"/>
    </row>
    <row r="848" spans="1:9" ht="15.75" thickBot="1">
      <c r="A848" s="97"/>
      <c r="B848" s="98"/>
      <c r="C848" s="98"/>
      <c r="D848" s="98"/>
      <c r="E848" s="98"/>
      <c r="F848" s="98"/>
      <c r="G848" s="98"/>
      <c r="H848" s="98"/>
      <c r="I848" s="93"/>
    </row>
    <row r="849" spans="1:9" ht="15.75" thickBot="1">
      <c r="A849" s="97"/>
      <c r="B849" s="98"/>
      <c r="C849" s="98"/>
      <c r="D849" s="98"/>
      <c r="E849" s="98"/>
      <c r="F849" s="98"/>
      <c r="G849" s="98"/>
      <c r="H849" s="98"/>
      <c r="I849" s="93"/>
    </row>
    <row r="850" spans="1:9" ht="15.75" thickBot="1">
      <c r="A850" s="99" t="s">
        <v>16</v>
      </c>
      <c r="B850" s="100"/>
      <c r="C850" s="100"/>
      <c r="D850" s="100"/>
      <c r="E850" s="100"/>
      <c r="F850" s="100"/>
      <c r="G850" s="100"/>
      <c r="H850" s="100"/>
      <c r="I850" s="101"/>
    </row>
    <row r="851" spans="1:9" ht="15.75" thickBot="1">
      <c r="A851" s="105" t="s">
        <v>7</v>
      </c>
      <c r="B851" s="106"/>
      <c r="C851" s="106"/>
      <c r="D851" s="106"/>
      <c r="E851" s="106"/>
      <c r="F851" s="106"/>
      <c r="G851" s="106"/>
      <c r="H851" s="107"/>
      <c r="I851" s="6" t="s">
        <v>17</v>
      </c>
    </row>
    <row r="852" spans="1:9" ht="15.75" thickBot="1">
      <c r="A852" s="94" t="s">
        <v>132</v>
      </c>
      <c r="B852" s="95"/>
      <c r="C852" s="95"/>
      <c r="D852" s="95"/>
      <c r="E852" s="95"/>
      <c r="F852" s="95"/>
      <c r="G852" s="95"/>
      <c r="H852" s="96"/>
      <c r="I852" s="11" t="s">
        <v>73</v>
      </c>
    </row>
    <row r="853" spans="1:9" ht="15.75" thickBot="1">
      <c r="A853" s="94"/>
      <c r="B853" s="95"/>
      <c r="C853" s="95"/>
      <c r="D853" s="95"/>
      <c r="E853" s="95"/>
      <c r="F853" s="95"/>
      <c r="G853" s="95"/>
      <c r="H853" s="96"/>
      <c r="I853" s="11"/>
    </row>
    <row r="854" spans="1:9" ht="15.75" thickBot="1">
      <c r="A854" s="97"/>
      <c r="B854" s="98"/>
      <c r="C854" s="98"/>
      <c r="D854" s="98"/>
      <c r="E854" s="98"/>
      <c r="F854" s="98"/>
      <c r="G854" s="98"/>
      <c r="H854" s="93"/>
      <c r="I854" s="4"/>
    </row>
    <row r="855" spans="1:9" ht="15.75" thickBot="1">
      <c r="A855" s="97"/>
      <c r="B855" s="98"/>
      <c r="C855" s="98"/>
      <c r="D855" s="98"/>
      <c r="E855" s="98"/>
      <c r="F855" s="98"/>
      <c r="G855" s="98"/>
      <c r="H855" s="93"/>
      <c r="I855" s="4"/>
    </row>
    <row r="856" spans="1:9" ht="15.75" thickBot="1">
      <c r="A856" s="97"/>
      <c r="B856" s="98"/>
      <c r="C856" s="98"/>
      <c r="D856" s="98"/>
      <c r="E856" s="98"/>
      <c r="F856" s="98"/>
      <c r="G856" s="98"/>
      <c r="H856" s="93"/>
      <c r="I856" s="4"/>
    </row>
    <row r="857" spans="1:9" ht="15.75" thickBot="1">
      <c r="A857" s="97"/>
      <c r="B857" s="98"/>
      <c r="C857" s="98"/>
      <c r="D857" s="98"/>
      <c r="E857" s="98"/>
      <c r="F857" s="98"/>
      <c r="G857" s="98"/>
      <c r="H857" s="93"/>
      <c r="I857" s="4"/>
    </row>
    <row r="858" spans="1:9" ht="15.75" thickBot="1">
      <c r="A858" s="97"/>
      <c r="B858" s="98"/>
      <c r="C858" s="98"/>
      <c r="D858" s="98"/>
      <c r="E858" s="98"/>
      <c r="F858" s="98"/>
      <c r="G858" s="98"/>
      <c r="H858" s="93"/>
      <c r="I858" s="4"/>
    </row>
    <row r="859" spans="1:9" ht="15.75" thickBot="1">
      <c r="A859" s="97"/>
      <c r="B859" s="98"/>
      <c r="C859" s="98"/>
      <c r="D859" s="98"/>
      <c r="E859" s="98"/>
      <c r="F859" s="98"/>
      <c r="G859" s="98"/>
      <c r="H859" s="93"/>
      <c r="I859" s="4"/>
    </row>
    <row r="860" spans="1:9" ht="15.75" thickBot="1">
      <c r="A860" s="97"/>
      <c r="B860" s="98"/>
      <c r="C860" s="98"/>
      <c r="D860" s="98"/>
      <c r="E860" s="98"/>
      <c r="F860" s="98"/>
      <c r="G860" s="98"/>
      <c r="H860" s="93"/>
      <c r="I860" s="4"/>
    </row>
    <row r="861" spans="1:9" ht="15.75" thickBot="1">
      <c r="A861" s="97"/>
      <c r="B861" s="98"/>
      <c r="C861" s="98"/>
      <c r="D861" s="98"/>
      <c r="E861" s="98"/>
      <c r="F861" s="98"/>
      <c r="G861" s="98"/>
      <c r="H861" s="93"/>
      <c r="I861" s="4"/>
    </row>
    <row r="862" spans="1:9" ht="15.75" thickBot="1">
      <c r="A862" s="97"/>
      <c r="B862" s="98"/>
      <c r="C862" s="98"/>
      <c r="D862" s="98"/>
      <c r="E862" s="98"/>
      <c r="F862" s="98"/>
      <c r="G862" s="98"/>
      <c r="H862" s="93"/>
      <c r="I862" s="4"/>
    </row>
    <row r="863" spans="1:9" ht="15.75" thickBot="1">
      <c r="A863" s="97"/>
      <c r="B863" s="98"/>
      <c r="C863" s="98"/>
      <c r="D863" s="98"/>
      <c r="E863" s="98"/>
      <c r="F863" s="98"/>
      <c r="G863" s="98"/>
      <c r="H863" s="93"/>
      <c r="I863" s="4"/>
    </row>
    <row r="864" spans="1:9" ht="15.75" thickBot="1">
      <c r="A864" s="97"/>
      <c r="B864" s="98"/>
      <c r="C864" s="98"/>
      <c r="D864" s="98"/>
      <c r="E864" s="98"/>
      <c r="F864" s="98"/>
      <c r="G864" s="98"/>
      <c r="H864" s="93"/>
      <c r="I864" s="4"/>
    </row>
    <row r="865" spans="1:9" ht="15.75" thickBot="1">
      <c r="A865" s="97"/>
      <c r="B865" s="98"/>
      <c r="C865" s="98"/>
      <c r="D865" s="98"/>
      <c r="E865" s="98"/>
      <c r="F865" s="98"/>
      <c r="G865" s="98"/>
      <c r="H865" s="93"/>
      <c r="I865" s="4"/>
    </row>
    <row r="866" spans="1:9" ht="15.75" thickBot="1">
      <c r="A866" s="97"/>
      <c r="B866" s="98"/>
      <c r="C866" s="98"/>
      <c r="D866" s="98"/>
      <c r="E866" s="98"/>
      <c r="F866" s="98"/>
      <c r="G866" s="98"/>
      <c r="H866" s="93"/>
      <c r="I866" s="4"/>
    </row>
    <row r="867" spans="1:9" ht="15.75" thickBot="1">
      <c r="A867" s="97"/>
      <c r="B867" s="98"/>
      <c r="C867" s="98"/>
      <c r="D867" s="98"/>
      <c r="E867" s="98"/>
      <c r="F867" s="98"/>
      <c r="G867" s="98"/>
      <c r="H867" s="93"/>
      <c r="I867" s="4"/>
    </row>
    <row r="870" spans="1:9">
      <c r="A870" s="8" t="s">
        <v>0</v>
      </c>
    </row>
    <row r="871" spans="1:9">
      <c r="A871" s="1"/>
    </row>
    <row r="872" spans="1:9" ht="15.75" thickBot="1">
      <c r="A872" s="2" t="s">
        <v>1</v>
      </c>
    </row>
    <row r="873" spans="1:9" ht="15.75" thickBot="1">
      <c r="A873" s="110" t="s">
        <v>2</v>
      </c>
      <c r="B873" s="111"/>
      <c r="C873" s="111"/>
      <c r="D873" s="111"/>
      <c r="E873" s="111"/>
      <c r="F873" s="112"/>
      <c r="G873" s="113" t="s">
        <v>3</v>
      </c>
      <c r="H873" s="114"/>
      <c r="I873" s="115"/>
    </row>
    <row r="874" spans="1:9" ht="30.75" thickBot="1">
      <c r="A874" s="3" t="s">
        <v>4</v>
      </c>
      <c r="B874" s="110" t="s">
        <v>5</v>
      </c>
      <c r="C874" s="111"/>
      <c r="D874" s="111"/>
      <c r="E874" s="111"/>
      <c r="F874" s="112"/>
      <c r="G874" s="116"/>
      <c r="H874" s="117"/>
      <c r="I874" s="118"/>
    </row>
    <row r="875" spans="1:9" ht="15.75" thickBot="1">
      <c r="A875" s="13" t="s">
        <v>135</v>
      </c>
      <c r="B875" s="119" t="s">
        <v>138</v>
      </c>
      <c r="C875" s="120"/>
      <c r="D875" s="120"/>
      <c r="E875" s="120"/>
      <c r="F875" s="121"/>
      <c r="G875" s="14"/>
      <c r="H875" s="15"/>
      <c r="I875" s="66">
        <v>320000</v>
      </c>
    </row>
    <row r="876" spans="1:9" ht="15.75" thickBot="1">
      <c r="A876" s="99"/>
      <c r="B876" s="100"/>
      <c r="C876" s="100"/>
      <c r="D876" s="100"/>
      <c r="E876" s="100"/>
      <c r="F876" s="100"/>
      <c r="G876" s="100"/>
      <c r="H876" s="100"/>
      <c r="I876" s="101"/>
    </row>
    <row r="877" spans="1:9" ht="15.75" thickBot="1">
      <c r="A877" s="122" t="s">
        <v>7</v>
      </c>
      <c r="B877" s="123"/>
      <c r="C877" s="123"/>
      <c r="D877" s="124"/>
      <c r="E877" s="128" t="s">
        <v>8</v>
      </c>
      <c r="F877" s="108" t="s">
        <v>9</v>
      </c>
      <c r="G877" s="130"/>
      <c r="H877" s="130"/>
      <c r="I877" s="109"/>
    </row>
    <row r="878" spans="1:9" ht="15.75" thickBot="1">
      <c r="A878" s="125"/>
      <c r="B878" s="126"/>
      <c r="C878" s="126"/>
      <c r="D878" s="127"/>
      <c r="E878" s="129"/>
      <c r="F878" s="108" t="s">
        <v>10</v>
      </c>
      <c r="G878" s="109"/>
      <c r="H878" s="108" t="s">
        <v>11</v>
      </c>
      <c r="I878" s="109"/>
    </row>
    <row r="879" spans="1:9" ht="15.75" thickBot="1">
      <c r="A879" s="97" t="s">
        <v>139</v>
      </c>
      <c r="B879" s="98"/>
      <c r="C879" s="98"/>
      <c r="D879" s="93"/>
      <c r="E879" s="4" t="s">
        <v>107</v>
      </c>
      <c r="F879" s="131">
        <v>41274</v>
      </c>
      <c r="G879" s="93"/>
      <c r="H879" s="147">
        <v>0.5</v>
      </c>
      <c r="I879" s="148"/>
    </row>
    <row r="880" spans="1:9" ht="15.75" thickBot="1">
      <c r="A880" s="97"/>
      <c r="B880" s="98"/>
      <c r="C880" s="98"/>
      <c r="D880" s="93"/>
      <c r="E880" s="4"/>
      <c r="F880" s="97"/>
      <c r="G880" s="93"/>
      <c r="H880" s="97"/>
      <c r="I880" s="93"/>
    </row>
    <row r="881" spans="1:9" ht="15.75" thickBot="1">
      <c r="A881" s="99" t="s">
        <v>12</v>
      </c>
      <c r="B881" s="100"/>
      <c r="C881" s="100"/>
      <c r="D881" s="100"/>
      <c r="E881" s="100"/>
      <c r="F881" s="100"/>
      <c r="G881" s="100"/>
      <c r="H881" s="100"/>
      <c r="I881" s="101"/>
    </row>
    <row r="882" spans="1:9" ht="15.75" thickBot="1">
      <c r="A882" s="102" t="s">
        <v>13</v>
      </c>
      <c r="B882" s="103"/>
      <c r="C882" s="103"/>
      <c r="D882" s="103"/>
      <c r="E882" s="103"/>
      <c r="F882" s="103"/>
      <c r="G882" s="103"/>
      <c r="H882" s="103"/>
      <c r="I882" s="104"/>
    </row>
    <row r="883" spans="1:9" ht="15.75" thickBot="1">
      <c r="A883" s="99" t="s">
        <v>4</v>
      </c>
      <c r="B883" s="101"/>
      <c r="C883" s="99" t="s">
        <v>7</v>
      </c>
      <c r="D883" s="100"/>
      <c r="E883" s="100"/>
      <c r="F883" s="100"/>
      <c r="G883" s="100"/>
      <c r="H883" s="100"/>
      <c r="I883" s="101"/>
    </row>
    <row r="884" spans="1:9" ht="30.75" customHeight="1" thickBot="1">
      <c r="A884" s="97">
        <v>1021</v>
      </c>
      <c r="B884" s="93"/>
      <c r="C884" s="97" t="s">
        <v>316</v>
      </c>
      <c r="D884" s="98"/>
      <c r="E884" s="98"/>
      <c r="F884" s="98"/>
      <c r="G884" s="98"/>
      <c r="H884" s="98"/>
      <c r="I884" s="93"/>
    </row>
    <row r="885" spans="1:9" ht="15.75" thickBot="1">
      <c r="A885" s="99" t="s">
        <v>14</v>
      </c>
      <c r="B885" s="100"/>
      <c r="C885" s="100"/>
      <c r="D885" s="100"/>
      <c r="E885" s="100"/>
      <c r="F885" s="100"/>
      <c r="G885" s="100"/>
      <c r="H885" s="100"/>
      <c r="I885" s="101"/>
    </row>
    <row r="886" spans="1:9" ht="15.75" thickBot="1">
      <c r="A886" s="99" t="s">
        <v>4</v>
      </c>
      <c r="B886" s="100"/>
      <c r="C886" s="101"/>
      <c r="D886" s="99" t="s">
        <v>7</v>
      </c>
      <c r="E886" s="100"/>
      <c r="F886" s="100"/>
      <c r="G886" s="100"/>
      <c r="H886" s="100"/>
      <c r="I886" s="101"/>
    </row>
    <row r="887" spans="1:9" ht="15.75" thickBot="1">
      <c r="A887" s="97">
        <v>5</v>
      </c>
      <c r="B887" s="98"/>
      <c r="C887" s="93"/>
      <c r="D887" s="97" t="s">
        <v>98</v>
      </c>
      <c r="E887" s="98"/>
      <c r="F887" s="98"/>
      <c r="G887" s="98"/>
      <c r="H887" s="98"/>
      <c r="I887" s="93"/>
    </row>
    <row r="888" spans="1:9" ht="15.75" thickBot="1">
      <c r="A888" s="99" t="s">
        <v>15</v>
      </c>
      <c r="B888" s="100"/>
      <c r="C888" s="100"/>
      <c r="D888" s="100"/>
      <c r="E888" s="100"/>
      <c r="F888" s="100"/>
      <c r="G888" s="100"/>
      <c r="H888" s="100"/>
      <c r="I888" s="101"/>
    </row>
    <row r="889" spans="1:9" ht="15.75" thickBot="1">
      <c r="A889" s="97" t="s">
        <v>372</v>
      </c>
      <c r="B889" s="98"/>
      <c r="C889" s="98"/>
      <c r="D889" s="98"/>
      <c r="E889" s="98"/>
      <c r="F889" s="98"/>
      <c r="G889" s="98"/>
      <c r="H889" s="98"/>
      <c r="I889" s="93"/>
    </row>
    <row r="890" spans="1:9" ht="15.75" thickBot="1">
      <c r="A890" s="97"/>
      <c r="B890" s="98"/>
      <c r="C890" s="98"/>
      <c r="D890" s="98"/>
      <c r="E890" s="98"/>
      <c r="F890" s="98"/>
      <c r="G890" s="98"/>
      <c r="H890" s="98"/>
      <c r="I890" s="93"/>
    </row>
    <row r="891" spans="1:9" ht="15.75" thickBot="1">
      <c r="A891" s="97"/>
      <c r="B891" s="98"/>
      <c r="C891" s="98"/>
      <c r="D891" s="98"/>
      <c r="E891" s="98"/>
      <c r="F891" s="98"/>
      <c r="G891" s="98"/>
      <c r="H891" s="98"/>
      <c r="I891" s="93"/>
    </row>
    <row r="892" spans="1:9" ht="15.75" thickBot="1">
      <c r="A892" s="99" t="s">
        <v>16</v>
      </c>
      <c r="B892" s="100"/>
      <c r="C892" s="100"/>
      <c r="D892" s="100"/>
      <c r="E892" s="100"/>
      <c r="F892" s="100"/>
      <c r="G892" s="100"/>
      <c r="H892" s="100"/>
      <c r="I892" s="101"/>
    </row>
    <row r="893" spans="1:9" ht="18.75" customHeight="1" thickBot="1">
      <c r="A893" s="105" t="s">
        <v>7</v>
      </c>
      <c r="B893" s="106"/>
      <c r="C893" s="106"/>
      <c r="D893" s="106"/>
      <c r="E893" s="106"/>
      <c r="F893" s="106"/>
      <c r="G893" s="106"/>
      <c r="H893" s="107"/>
      <c r="I893" s="6" t="s">
        <v>17</v>
      </c>
    </row>
    <row r="894" spans="1:9" ht="15.75" thickBot="1">
      <c r="A894" s="94" t="s">
        <v>140</v>
      </c>
      <c r="B894" s="95"/>
      <c r="C894" s="95"/>
      <c r="D894" s="95"/>
      <c r="E894" s="95"/>
      <c r="F894" s="95"/>
      <c r="G894" s="95"/>
      <c r="H894" s="96"/>
      <c r="I894" s="11" t="s">
        <v>22</v>
      </c>
    </row>
    <row r="895" spans="1:9" ht="15.75" thickBot="1">
      <c r="A895" s="94" t="s">
        <v>141</v>
      </c>
      <c r="B895" s="95"/>
      <c r="C895" s="95"/>
      <c r="D895" s="95"/>
      <c r="E895" s="95"/>
      <c r="F895" s="95"/>
      <c r="G895" s="95"/>
      <c r="H895" s="96"/>
      <c r="I895" s="11" t="s">
        <v>22</v>
      </c>
    </row>
    <row r="896" spans="1:9" ht="15.75" thickBot="1">
      <c r="A896" s="97" t="s">
        <v>142</v>
      </c>
      <c r="B896" s="98"/>
      <c r="C896" s="98"/>
      <c r="D896" s="98"/>
      <c r="E896" s="98"/>
      <c r="F896" s="98"/>
      <c r="G896" s="98"/>
      <c r="H896" s="93"/>
      <c r="I896" s="4" t="s">
        <v>22</v>
      </c>
    </row>
    <row r="897" spans="1:9" ht="15.75" thickBot="1">
      <c r="A897" s="97" t="s">
        <v>143</v>
      </c>
      <c r="B897" s="98"/>
      <c r="C897" s="98"/>
      <c r="D897" s="98"/>
      <c r="E897" s="98"/>
      <c r="F897" s="98"/>
      <c r="G897" s="98"/>
      <c r="H897" s="93"/>
      <c r="I897" s="4" t="s">
        <v>22</v>
      </c>
    </row>
    <row r="898" spans="1:9" ht="15.75" thickBot="1">
      <c r="A898" s="97" t="s">
        <v>144</v>
      </c>
      <c r="B898" s="98"/>
      <c r="C898" s="98"/>
      <c r="D898" s="98"/>
      <c r="E898" s="98"/>
      <c r="F898" s="98"/>
      <c r="G898" s="98"/>
      <c r="H898" s="93"/>
      <c r="I898" s="4" t="s">
        <v>22</v>
      </c>
    </row>
    <row r="899" spans="1:9" ht="15.75" thickBot="1">
      <c r="A899" s="97" t="s">
        <v>149</v>
      </c>
      <c r="B899" s="98"/>
      <c r="C899" s="98"/>
      <c r="D899" s="98"/>
      <c r="E899" s="98"/>
      <c r="F899" s="98"/>
      <c r="G899" s="98"/>
      <c r="H899" s="93"/>
      <c r="I899" s="4" t="s">
        <v>22</v>
      </c>
    </row>
    <row r="900" spans="1:9" ht="15.75" thickBot="1">
      <c r="A900" s="97" t="s">
        <v>193</v>
      </c>
      <c r="B900" s="98"/>
      <c r="C900" s="98"/>
      <c r="D900" s="98"/>
      <c r="E900" s="98"/>
      <c r="F900" s="98"/>
      <c r="G900" s="98"/>
      <c r="H900" s="93"/>
      <c r="I900" s="4" t="s">
        <v>22</v>
      </c>
    </row>
    <row r="901" spans="1:9" ht="15.75" thickBot="1">
      <c r="A901" s="97"/>
      <c r="B901" s="98"/>
      <c r="C901" s="98"/>
      <c r="D901" s="98"/>
      <c r="E901" s="98"/>
      <c r="F901" s="98"/>
      <c r="G901" s="98"/>
      <c r="H901" s="93"/>
      <c r="I901" s="4"/>
    </row>
    <row r="902" spans="1:9" ht="15.75" thickBot="1">
      <c r="A902" s="97"/>
      <c r="B902" s="98"/>
      <c r="C902" s="98"/>
      <c r="D902" s="98"/>
      <c r="E902" s="98"/>
      <c r="F902" s="98"/>
      <c r="G902" s="98"/>
      <c r="H902" s="93"/>
      <c r="I902" s="4"/>
    </row>
    <row r="903" spans="1:9" ht="15.75" thickBot="1">
      <c r="A903" s="78"/>
      <c r="B903" s="79"/>
      <c r="C903" s="79"/>
      <c r="D903" s="79"/>
      <c r="E903" s="79"/>
      <c r="F903" s="79"/>
      <c r="G903" s="79"/>
      <c r="H903" s="80"/>
      <c r="I903" s="4"/>
    </row>
    <row r="904" spans="1:9" ht="15.75" thickBot="1">
      <c r="A904" s="78"/>
      <c r="B904" s="79"/>
      <c r="C904" s="79"/>
      <c r="D904" s="79"/>
      <c r="E904" s="79"/>
      <c r="F904" s="79"/>
      <c r="G904" s="79"/>
      <c r="H904" s="80"/>
      <c r="I904" s="4"/>
    </row>
    <row r="905" spans="1:9" ht="15.75" thickBot="1">
      <c r="A905" s="97"/>
      <c r="B905" s="98"/>
      <c r="C905" s="98"/>
      <c r="D905" s="98"/>
      <c r="E905" s="98"/>
      <c r="F905" s="98"/>
      <c r="G905" s="98"/>
      <c r="H905" s="93"/>
      <c r="I905" s="4"/>
    </row>
    <row r="906" spans="1:9" ht="15.75" thickBot="1">
      <c r="A906" s="97"/>
      <c r="B906" s="98"/>
      <c r="C906" s="98"/>
      <c r="D906" s="98"/>
      <c r="E906" s="98"/>
      <c r="F906" s="98"/>
      <c r="G906" s="98"/>
      <c r="H906" s="93"/>
      <c r="I906" s="4"/>
    </row>
    <row r="907" spans="1:9" ht="15.75" thickBot="1">
      <c r="A907" s="97"/>
      <c r="B907" s="98"/>
      <c r="C907" s="98"/>
      <c r="D907" s="98"/>
      <c r="E907" s="98"/>
      <c r="F907" s="98"/>
      <c r="G907" s="98"/>
      <c r="H907" s="93"/>
      <c r="I907" s="4"/>
    </row>
    <row r="908" spans="1:9" ht="15.75" thickBot="1">
      <c r="A908" s="97"/>
      <c r="B908" s="98"/>
      <c r="C908" s="98"/>
      <c r="D908" s="98"/>
      <c r="E908" s="98"/>
      <c r="F908" s="98"/>
      <c r="G908" s="98"/>
      <c r="H908" s="93"/>
      <c r="I908" s="4"/>
    </row>
    <row r="909" spans="1:9" ht="15.75" thickBot="1">
      <c r="A909" s="97"/>
      <c r="B909" s="98"/>
      <c r="C909" s="98"/>
      <c r="D909" s="98"/>
      <c r="E909" s="98"/>
      <c r="F909" s="98"/>
      <c r="G909" s="98"/>
      <c r="H909" s="93"/>
      <c r="I909" s="4"/>
    </row>
    <row r="913" spans="1:9">
      <c r="A913" s="8" t="s">
        <v>0</v>
      </c>
    </row>
    <row r="914" spans="1:9">
      <c r="A914" s="1"/>
    </row>
    <row r="915" spans="1:9" ht="15.75" thickBot="1">
      <c r="A915" s="2" t="s">
        <v>1</v>
      </c>
    </row>
    <row r="916" spans="1:9" ht="15.75" thickBot="1">
      <c r="A916" s="110" t="s">
        <v>2</v>
      </c>
      <c r="B916" s="111"/>
      <c r="C916" s="111"/>
      <c r="D916" s="111"/>
      <c r="E916" s="111"/>
      <c r="F916" s="112"/>
      <c r="G916" s="113" t="s">
        <v>3</v>
      </c>
      <c r="H916" s="114"/>
      <c r="I916" s="115"/>
    </row>
    <row r="917" spans="1:9" ht="30.75" thickBot="1">
      <c r="A917" s="3" t="s">
        <v>4</v>
      </c>
      <c r="B917" s="110" t="s">
        <v>5</v>
      </c>
      <c r="C917" s="111"/>
      <c r="D917" s="111"/>
      <c r="E917" s="111"/>
      <c r="F917" s="112"/>
      <c r="G917" s="116"/>
      <c r="H917" s="117"/>
      <c r="I917" s="118"/>
    </row>
    <row r="918" spans="1:9" ht="15.75" thickBot="1">
      <c r="A918" s="13" t="s">
        <v>137</v>
      </c>
      <c r="B918" s="119" t="s">
        <v>373</v>
      </c>
      <c r="C918" s="120"/>
      <c r="D918" s="120"/>
      <c r="E918" s="120"/>
      <c r="F918" s="121"/>
      <c r="G918" s="14"/>
      <c r="H918" s="15"/>
      <c r="I918" s="66">
        <v>320000</v>
      </c>
    </row>
    <row r="919" spans="1:9" ht="15.75" thickBot="1">
      <c r="A919" s="99"/>
      <c r="B919" s="100"/>
      <c r="C919" s="100"/>
      <c r="D919" s="100"/>
      <c r="E919" s="100"/>
      <c r="F919" s="100"/>
      <c r="G919" s="100"/>
      <c r="H919" s="100"/>
      <c r="I919" s="101"/>
    </row>
    <row r="920" spans="1:9" ht="15.75" thickBot="1">
      <c r="A920" s="122" t="s">
        <v>7</v>
      </c>
      <c r="B920" s="123"/>
      <c r="C920" s="123"/>
      <c r="D920" s="124"/>
      <c r="E920" s="128" t="s">
        <v>8</v>
      </c>
      <c r="F920" s="108" t="s">
        <v>9</v>
      </c>
      <c r="G920" s="130"/>
      <c r="H920" s="130"/>
      <c r="I920" s="109"/>
    </row>
    <row r="921" spans="1:9" ht="15.75" thickBot="1">
      <c r="A921" s="125"/>
      <c r="B921" s="126"/>
      <c r="C921" s="126"/>
      <c r="D921" s="127"/>
      <c r="E921" s="129"/>
      <c r="F921" s="108" t="s">
        <v>10</v>
      </c>
      <c r="G921" s="109"/>
      <c r="H921" s="108" t="s">
        <v>11</v>
      </c>
      <c r="I921" s="109"/>
    </row>
    <row r="922" spans="1:9" ht="15.75" thickBot="1">
      <c r="A922" s="97" t="s">
        <v>139</v>
      </c>
      <c r="B922" s="98"/>
      <c r="C922" s="98"/>
      <c r="D922" s="93"/>
      <c r="E922" s="4" t="s">
        <v>107</v>
      </c>
      <c r="F922" s="131">
        <v>41274</v>
      </c>
      <c r="G922" s="93"/>
      <c r="H922" s="147">
        <v>0.7</v>
      </c>
      <c r="I922" s="148"/>
    </row>
    <row r="923" spans="1:9" ht="15.75" thickBot="1">
      <c r="A923" s="97"/>
      <c r="B923" s="98"/>
      <c r="C923" s="98"/>
      <c r="D923" s="93"/>
      <c r="E923" s="4"/>
      <c r="F923" s="97"/>
      <c r="G923" s="93"/>
      <c r="H923" s="97"/>
      <c r="I923" s="93"/>
    </row>
    <row r="924" spans="1:9" ht="15.75" thickBot="1">
      <c r="A924" s="99" t="s">
        <v>12</v>
      </c>
      <c r="B924" s="100"/>
      <c r="C924" s="100"/>
      <c r="D924" s="100"/>
      <c r="E924" s="100"/>
      <c r="F924" s="100"/>
      <c r="G924" s="100"/>
      <c r="H924" s="100"/>
      <c r="I924" s="101"/>
    </row>
    <row r="925" spans="1:9" ht="15.75" thickBot="1">
      <c r="A925" s="102" t="s">
        <v>13</v>
      </c>
      <c r="B925" s="103"/>
      <c r="C925" s="103"/>
      <c r="D925" s="103"/>
      <c r="E925" s="103"/>
      <c r="F925" s="103"/>
      <c r="G925" s="103"/>
      <c r="H925" s="103"/>
      <c r="I925" s="104"/>
    </row>
    <row r="926" spans="1:9" ht="15.75" thickBot="1">
      <c r="A926" s="99" t="s">
        <v>4</v>
      </c>
      <c r="B926" s="101"/>
      <c r="C926" s="99" t="s">
        <v>7</v>
      </c>
      <c r="D926" s="100"/>
      <c r="E926" s="100"/>
      <c r="F926" s="100"/>
      <c r="G926" s="100"/>
      <c r="H926" s="100"/>
      <c r="I926" s="101"/>
    </row>
    <row r="927" spans="1:9" ht="30.75" customHeight="1" thickBot="1">
      <c r="A927" s="97">
        <v>1022</v>
      </c>
      <c r="B927" s="93"/>
      <c r="C927" s="97" t="s">
        <v>317</v>
      </c>
      <c r="D927" s="98"/>
      <c r="E927" s="98"/>
      <c r="F927" s="98"/>
      <c r="G927" s="98"/>
      <c r="H927" s="98"/>
      <c r="I927" s="93"/>
    </row>
    <row r="928" spans="1:9" ht="15.75" thickBot="1">
      <c r="A928" s="99" t="s">
        <v>14</v>
      </c>
      <c r="B928" s="100"/>
      <c r="C928" s="100"/>
      <c r="D928" s="100"/>
      <c r="E928" s="100"/>
      <c r="F928" s="100"/>
      <c r="G928" s="100"/>
      <c r="H928" s="100"/>
      <c r="I928" s="101"/>
    </row>
    <row r="929" spans="1:9" ht="15.75" thickBot="1">
      <c r="A929" s="99" t="s">
        <v>4</v>
      </c>
      <c r="B929" s="100"/>
      <c r="C929" s="101"/>
      <c r="D929" s="99" t="s">
        <v>7</v>
      </c>
      <c r="E929" s="100"/>
      <c r="F929" s="100"/>
      <c r="G929" s="100"/>
      <c r="H929" s="100"/>
      <c r="I929" s="101"/>
    </row>
    <row r="930" spans="1:9" ht="15.75" thickBot="1">
      <c r="A930" s="97">
        <v>5</v>
      </c>
      <c r="B930" s="98"/>
      <c r="C930" s="93"/>
      <c r="D930" s="97" t="s">
        <v>98</v>
      </c>
      <c r="E930" s="98"/>
      <c r="F930" s="98"/>
      <c r="G930" s="98"/>
      <c r="H930" s="98"/>
      <c r="I930" s="93"/>
    </row>
    <row r="931" spans="1:9" ht="15.75" thickBot="1">
      <c r="A931" s="99" t="s">
        <v>15</v>
      </c>
      <c r="B931" s="100"/>
      <c r="C931" s="100"/>
      <c r="D931" s="100"/>
      <c r="E931" s="100"/>
      <c r="F931" s="100"/>
      <c r="G931" s="100"/>
      <c r="H931" s="100"/>
      <c r="I931" s="101"/>
    </row>
    <row r="932" spans="1:9" ht="15.75" thickBot="1">
      <c r="A932" s="97" t="s">
        <v>374</v>
      </c>
      <c r="B932" s="98"/>
      <c r="C932" s="98"/>
      <c r="D932" s="98"/>
      <c r="E932" s="98"/>
      <c r="F932" s="98"/>
      <c r="G932" s="98"/>
      <c r="H932" s="98"/>
      <c r="I932" s="93"/>
    </row>
    <row r="933" spans="1:9" ht="15.75" thickBot="1">
      <c r="A933" s="97"/>
      <c r="B933" s="98"/>
      <c r="C933" s="98"/>
      <c r="D933" s="98"/>
      <c r="E933" s="98"/>
      <c r="F933" s="98"/>
      <c r="G933" s="98"/>
      <c r="H933" s="98"/>
      <c r="I933" s="93"/>
    </row>
    <row r="934" spans="1:9" ht="15.75" thickBot="1">
      <c r="A934" s="97"/>
      <c r="B934" s="98"/>
      <c r="C934" s="98"/>
      <c r="D934" s="98"/>
      <c r="E934" s="98"/>
      <c r="F934" s="98"/>
      <c r="G934" s="98"/>
      <c r="H934" s="98"/>
      <c r="I934" s="93"/>
    </row>
    <row r="935" spans="1:9" ht="15.75" thickBot="1">
      <c r="A935" s="99" t="s">
        <v>16</v>
      </c>
      <c r="B935" s="100"/>
      <c r="C935" s="100"/>
      <c r="D935" s="100"/>
      <c r="E935" s="100"/>
      <c r="F935" s="100"/>
      <c r="G935" s="100"/>
      <c r="H935" s="100"/>
      <c r="I935" s="101"/>
    </row>
    <row r="936" spans="1:9" ht="15.75" thickBot="1">
      <c r="A936" s="105" t="s">
        <v>7</v>
      </c>
      <c r="B936" s="106"/>
      <c r="C936" s="106"/>
      <c r="D936" s="106"/>
      <c r="E936" s="106"/>
      <c r="F936" s="106"/>
      <c r="G936" s="106"/>
      <c r="H936" s="107"/>
      <c r="I936" s="6" t="s">
        <v>17</v>
      </c>
    </row>
    <row r="937" spans="1:9" ht="15.75" thickBot="1">
      <c r="A937" s="94" t="s">
        <v>147</v>
      </c>
      <c r="B937" s="95"/>
      <c r="C937" s="95"/>
      <c r="D937" s="95"/>
      <c r="E937" s="95"/>
      <c r="F937" s="95"/>
      <c r="G937" s="95"/>
      <c r="H937" s="96"/>
      <c r="I937" s="11" t="s">
        <v>22</v>
      </c>
    </row>
    <row r="938" spans="1:9" ht="15.75" thickBot="1">
      <c r="A938" s="94" t="s">
        <v>148</v>
      </c>
      <c r="B938" s="95"/>
      <c r="C938" s="95"/>
      <c r="D938" s="95"/>
      <c r="E938" s="95"/>
      <c r="F938" s="95"/>
      <c r="G938" s="95"/>
      <c r="H938" s="96"/>
      <c r="I938" s="11" t="s">
        <v>22</v>
      </c>
    </row>
    <row r="939" spans="1:9" ht="15.75" thickBot="1">
      <c r="A939" s="97" t="s">
        <v>400</v>
      </c>
      <c r="B939" s="98"/>
      <c r="C939" s="98"/>
      <c r="D939" s="98"/>
      <c r="E939" s="98"/>
      <c r="F939" s="98"/>
      <c r="G939" s="98"/>
      <c r="H939" s="93"/>
      <c r="I939" s="4" t="s">
        <v>22</v>
      </c>
    </row>
    <row r="940" spans="1:9" ht="15.75" thickBot="1">
      <c r="A940" s="97"/>
      <c r="B940" s="98"/>
      <c r="C940" s="98"/>
      <c r="D940" s="98"/>
      <c r="E940" s="98"/>
      <c r="F940" s="98"/>
      <c r="G940" s="98"/>
      <c r="H940" s="93"/>
      <c r="I940" s="4"/>
    </row>
    <row r="941" spans="1:9" ht="15.75" thickBot="1">
      <c r="A941" s="97"/>
      <c r="B941" s="98"/>
      <c r="C941" s="98"/>
      <c r="D941" s="98"/>
      <c r="E941" s="98"/>
      <c r="F941" s="98"/>
      <c r="G941" s="98"/>
      <c r="H941" s="93"/>
      <c r="I941" s="4"/>
    </row>
    <row r="942" spans="1:9" ht="15.75" thickBot="1">
      <c r="A942" s="97" t="s">
        <v>150</v>
      </c>
      <c r="B942" s="98"/>
      <c r="C942" s="98"/>
      <c r="D942" s="98"/>
      <c r="E942" s="98"/>
      <c r="F942" s="98"/>
      <c r="G942" s="98"/>
      <c r="H942" s="93"/>
      <c r="I942" s="4" t="s">
        <v>22</v>
      </c>
    </row>
    <row r="943" spans="1:9" ht="15.75" thickBot="1">
      <c r="A943" s="97" t="s">
        <v>151</v>
      </c>
      <c r="B943" s="98"/>
      <c r="C943" s="98"/>
      <c r="D943" s="98"/>
      <c r="E943" s="98"/>
      <c r="F943" s="98"/>
      <c r="G943" s="98"/>
      <c r="H943" s="93"/>
      <c r="I943" s="4" t="s">
        <v>22</v>
      </c>
    </row>
    <row r="944" spans="1:9" ht="15.75" thickBot="1">
      <c r="A944" s="97" t="s">
        <v>375</v>
      </c>
      <c r="B944" s="98"/>
      <c r="C944" s="98"/>
      <c r="D944" s="98"/>
      <c r="E944" s="98"/>
      <c r="F944" s="98"/>
      <c r="G944" s="98"/>
      <c r="H944" s="93"/>
      <c r="I944" s="4" t="s">
        <v>22</v>
      </c>
    </row>
    <row r="945" spans="1:9" ht="15.75" thickBot="1">
      <c r="A945" s="97" t="s">
        <v>145</v>
      </c>
      <c r="B945" s="98"/>
      <c r="C945" s="98"/>
      <c r="D945" s="98"/>
      <c r="E945" s="98"/>
      <c r="F945" s="98"/>
      <c r="G945" s="98"/>
      <c r="H945" s="93"/>
      <c r="I945" s="4" t="s">
        <v>22</v>
      </c>
    </row>
    <row r="946" spans="1:9" ht="15.75" thickBot="1">
      <c r="A946" s="97"/>
      <c r="B946" s="98"/>
      <c r="C946" s="98"/>
      <c r="D946" s="98"/>
      <c r="E946" s="98"/>
      <c r="F946" s="98"/>
      <c r="G946" s="98"/>
      <c r="H946" s="93"/>
      <c r="I946" s="4"/>
    </row>
    <row r="947" spans="1:9" ht="15.75" thickBot="1">
      <c r="A947" s="97"/>
      <c r="B947" s="98"/>
      <c r="C947" s="98"/>
      <c r="D947" s="98"/>
      <c r="E947" s="98"/>
      <c r="F947" s="98"/>
      <c r="G947" s="98"/>
      <c r="H947" s="93"/>
      <c r="I947" s="4"/>
    </row>
    <row r="948" spans="1:9" ht="15.75" thickBot="1">
      <c r="A948" s="97"/>
      <c r="B948" s="98"/>
      <c r="C948" s="98"/>
      <c r="D948" s="98"/>
      <c r="E948" s="98"/>
      <c r="F948" s="98"/>
      <c r="G948" s="98"/>
      <c r="H948" s="93"/>
      <c r="I948" s="4"/>
    </row>
    <row r="949" spans="1:9" ht="15.75" thickBot="1">
      <c r="A949" s="97"/>
      <c r="B949" s="98"/>
      <c r="C949" s="98"/>
      <c r="D949" s="98"/>
      <c r="E949" s="98"/>
      <c r="F949" s="98"/>
      <c r="G949" s="98"/>
      <c r="H949" s="93"/>
      <c r="I949" s="4"/>
    </row>
    <row r="950" spans="1:9" ht="15.75" thickBot="1">
      <c r="A950" s="97"/>
      <c r="B950" s="98"/>
      <c r="C950" s="98"/>
      <c r="D950" s="98"/>
      <c r="E950" s="98"/>
      <c r="F950" s="98"/>
      <c r="G950" s="98"/>
      <c r="H950" s="93"/>
      <c r="I950" s="4"/>
    </row>
    <row r="951" spans="1:9" ht="15.75" thickBot="1">
      <c r="A951" s="97"/>
      <c r="B951" s="98"/>
      <c r="C951" s="98"/>
      <c r="D951" s="98"/>
      <c r="E951" s="98"/>
      <c r="F951" s="98"/>
      <c r="G951" s="98"/>
      <c r="H951" s="93"/>
      <c r="I951" s="4"/>
    </row>
    <row r="952" spans="1:9" ht="15.75" thickBot="1">
      <c r="A952" s="97"/>
      <c r="B952" s="98"/>
      <c r="C952" s="98"/>
      <c r="D952" s="98"/>
      <c r="E952" s="98"/>
      <c r="F952" s="98"/>
      <c r="G952" s="98"/>
      <c r="H952" s="93"/>
      <c r="I952" s="4"/>
    </row>
    <row r="953" spans="1:9" ht="15.75" thickBot="1">
      <c r="A953" s="97"/>
      <c r="B953" s="98"/>
      <c r="C953" s="98"/>
      <c r="D953" s="98"/>
      <c r="E953" s="98"/>
      <c r="F953" s="98"/>
      <c r="G953" s="98"/>
      <c r="H953" s="93"/>
      <c r="I953" s="4"/>
    </row>
    <row r="956" spans="1:9">
      <c r="A956" s="8" t="s">
        <v>0</v>
      </c>
    </row>
    <row r="957" spans="1:9">
      <c r="A957" s="8"/>
    </row>
    <row r="958" spans="1:9" ht="15.75" thickBot="1">
      <c r="A958" s="2" t="s">
        <v>1</v>
      </c>
      <c r="G958" s="67"/>
    </row>
    <row r="959" spans="1:9" ht="15.75" thickBot="1">
      <c r="A959" s="110" t="s">
        <v>2</v>
      </c>
      <c r="B959" s="111"/>
      <c r="C959" s="111"/>
      <c r="D959" s="111"/>
      <c r="E959" s="111"/>
      <c r="F959" s="112"/>
      <c r="G959" s="113" t="s">
        <v>3</v>
      </c>
      <c r="H959" s="114"/>
      <c r="I959" s="115"/>
    </row>
    <row r="960" spans="1:9" ht="30.75" thickBot="1">
      <c r="A960" s="3" t="s">
        <v>4</v>
      </c>
      <c r="B960" s="110" t="s">
        <v>5</v>
      </c>
      <c r="C960" s="111"/>
      <c r="D960" s="111"/>
      <c r="E960" s="111"/>
      <c r="F960" s="112"/>
      <c r="G960" s="116"/>
      <c r="H960" s="117"/>
      <c r="I960" s="118"/>
    </row>
    <row r="961" spans="1:9" ht="15.75" thickBot="1">
      <c r="A961" s="13" t="s">
        <v>146</v>
      </c>
      <c r="B961" s="119" t="s">
        <v>153</v>
      </c>
      <c r="C961" s="120"/>
      <c r="D961" s="120"/>
      <c r="E961" s="120"/>
      <c r="F961" s="121"/>
      <c r="G961" s="14"/>
      <c r="H961" s="15"/>
      <c r="I961" s="66">
        <v>320000</v>
      </c>
    </row>
    <row r="962" spans="1:9" ht="15.75" thickBot="1">
      <c r="A962" s="99"/>
      <c r="B962" s="100"/>
      <c r="C962" s="100"/>
      <c r="D962" s="100"/>
      <c r="E962" s="100"/>
      <c r="F962" s="100"/>
      <c r="G962" s="100"/>
      <c r="H962" s="100"/>
      <c r="I962" s="101"/>
    </row>
    <row r="963" spans="1:9" ht="15.75" thickBot="1">
      <c r="A963" s="122" t="s">
        <v>7</v>
      </c>
      <c r="B963" s="123"/>
      <c r="C963" s="123"/>
      <c r="D963" s="124"/>
      <c r="E963" s="128" t="s">
        <v>8</v>
      </c>
      <c r="F963" s="108" t="s">
        <v>9</v>
      </c>
      <c r="G963" s="130"/>
      <c r="H963" s="130"/>
      <c r="I963" s="109"/>
    </row>
    <row r="964" spans="1:9" ht="15.75" thickBot="1">
      <c r="A964" s="125"/>
      <c r="B964" s="126"/>
      <c r="C964" s="126"/>
      <c r="D964" s="127"/>
      <c r="E964" s="129"/>
      <c r="F964" s="108" t="s">
        <v>10</v>
      </c>
      <c r="G964" s="109"/>
      <c r="H964" s="108" t="s">
        <v>11</v>
      </c>
      <c r="I964" s="109"/>
    </row>
    <row r="965" spans="1:9" ht="15.75" thickBot="1">
      <c r="A965" s="97" t="s">
        <v>154</v>
      </c>
      <c r="B965" s="98"/>
      <c r="C965" s="98"/>
      <c r="D965" s="93"/>
      <c r="E965" s="4" t="s">
        <v>155</v>
      </c>
      <c r="F965" s="131">
        <v>41274</v>
      </c>
      <c r="G965" s="93"/>
      <c r="H965" s="147">
        <v>0.1</v>
      </c>
      <c r="I965" s="148"/>
    </row>
    <row r="966" spans="1:9" ht="15.75" thickBot="1">
      <c r="A966" s="97"/>
      <c r="B966" s="98"/>
      <c r="C966" s="98"/>
      <c r="D966" s="93"/>
      <c r="E966" s="4"/>
      <c r="F966" s="97"/>
      <c r="G966" s="93"/>
      <c r="H966" s="97"/>
      <c r="I966" s="93"/>
    </row>
    <row r="967" spans="1:9" ht="15.75" thickBot="1">
      <c r="A967" s="99" t="s">
        <v>12</v>
      </c>
      <c r="B967" s="100"/>
      <c r="C967" s="100"/>
      <c r="D967" s="100"/>
      <c r="E967" s="100"/>
      <c r="F967" s="100"/>
      <c r="G967" s="100"/>
      <c r="H967" s="100"/>
      <c r="I967" s="101"/>
    </row>
    <row r="968" spans="1:9" ht="15.75" thickBot="1">
      <c r="A968" s="102" t="s">
        <v>13</v>
      </c>
      <c r="B968" s="103"/>
      <c r="C968" s="103"/>
      <c r="D968" s="103"/>
      <c r="E968" s="103"/>
      <c r="F968" s="103"/>
      <c r="G968" s="103"/>
      <c r="H968" s="103"/>
      <c r="I968" s="104"/>
    </row>
    <row r="969" spans="1:9" ht="15.75" thickBot="1">
      <c r="A969" s="99" t="s">
        <v>4</v>
      </c>
      <c r="B969" s="101"/>
      <c r="C969" s="99" t="s">
        <v>7</v>
      </c>
      <c r="D969" s="100"/>
      <c r="E969" s="100"/>
      <c r="F969" s="100"/>
      <c r="G969" s="100"/>
      <c r="H969" s="100"/>
      <c r="I969" s="101"/>
    </row>
    <row r="970" spans="1:9" ht="33" customHeight="1" thickBot="1">
      <c r="A970" s="97">
        <v>1023</v>
      </c>
      <c r="B970" s="93"/>
      <c r="C970" s="97" t="s">
        <v>376</v>
      </c>
      <c r="D970" s="98"/>
      <c r="E970" s="98"/>
      <c r="F970" s="98"/>
      <c r="G970" s="98"/>
      <c r="H970" s="98"/>
      <c r="I970" s="93"/>
    </row>
    <row r="971" spans="1:9" ht="15.75" thickBot="1">
      <c r="A971" s="99" t="s">
        <v>14</v>
      </c>
      <c r="B971" s="100"/>
      <c r="C971" s="100"/>
      <c r="D971" s="100"/>
      <c r="E971" s="100"/>
      <c r="F971" s="100"/>
      <c r="G971" s="100"/>
      <c r="H971" s="100"/>
      <c r="I971" s="101"/>
    </row>
    <row r="972" spans="1:9" ht="15.75" thickBot="1">
      <c r="A972" s="99" t="s">
        <v>4</v>
      </c>
      <c r="B972" s="100"/>
      <c r="C972" s="101"/>
      <c r="D972" s="99" t="s">
        <v>7</v>
      </c>
      <c r="E972" s="100"/>
      <c r="F972" s="100"/>
      <c r="G972" s="100"/>
      <c r="H972" s="100"/>
      <c r="I972" s="101"/>
    </row>
    <row r="973" spans="1:9" ht="15.75" thickBot="1">
      <c r="A973" s="97">
        <v>6</v>
      </c>
      <c r="B973" s="98"/>
      <c r="C973" s="93"/>
      <c r="D973" s="97" t="s">
        <v>166</v>
      </c>
      <c r="E973" s="98"/>
      <c r="F973" s="98"/>
      <c r="G973" s="98"/>
      <c r="H973" s="98"/>
      <c r="I973" s="93"/>
    </row>
    <row r="974" spans="1:9" ht="15.75" thickBot="1">
      <c r="A974" s="99" t="s">
        <v>15</v>
      </c>
      <c r="B974" s="100"/>
      <c r="C974" s="100"/>
      <c r="D974" s="100"/>
      <c r="E974" s="100"/>
      <c r="F974" s="100"/>
      <c r="G974" s="100"/>
      <c r="H974" s="100"/>
      <c r="I974" s="101"/>
    </row>
    <row r="975" spans="1:9" ht="15.75" thickBot="1">
      <c r="A975" s="97" t="s">
        <v>156</v>
      </c>
      <c r="B975" s="98"/>
      <c r="C975" s="98"/>
      <c r="D975" s="98"/>
      <c r="E975" s="98"/>
      <c r="F975" s="98"/>
      <c r="G975" s="98"/>
      <c r="H975" s="98"/>
      <c r="I975" s="93"/>
    </row>
    <row r="976" spans="1:9" ht="15.75" thickBot="1">
      <c r="A976" s="97"/>
      <c r="B976" s="98"/>
      <c r="C976" s="98"/>
      <c r="D976" s="98"/>
      <c r="E976" s="98"/>
      <c r="F976" s="98"/>
      <c r="G976" s="98"/>
      <c r="H976" s="98"/>
      <c r="I976" s="93"/>
    </row>
    <row r="977" spans="1:9" ht="15.75" thickBot="1">
      <c r="A977" s="97"/>
      <c r="B977" s="98"/>
      <c r="C977" s="98"/>
      <c r="D977" s="98"/>
      <c r="E977" s="98"/>
      <c r="F977" s="98"/>
      <c r="G977" s="98"/>
      <c r="H977" s="98"/>
      <c r="I977" s="93"/>
    </row>
    <row r="978" spans="1:9" ht="15.75" thickBot="1">
      <c r="A978" s="99" t="s">
        <v>16</v>
      </c>
      <c r="B978" s="100"/>
      <c r="C978" s="100"/>
      <c r="D978" s="100"/>
      <c r="E978" s="100"/>
      <c r="F978" s="100"/>
      <c r="G978" s="100"/>
      <c r="H978" s="100"/>
      <c r="I978" s="101"/>
    </row>
    <row r="979" spans="1:9" ht="18" customHeight="1" thickBot="1">
      <c r="A979" s="105" t="s">
        <v>7</v>
      </c>
      <c r="B979" s="106"/>
      <c r="C979" s="106"/>
      <c r="D979" s="106"/>
      <c r="E979" s="106"/>
      <c r="F979" s="106"/>
      <c r="G979" s="106"/>
      <c r="H979" s="107"/>
      <c r="I979" s="6" t="s">
        <v>17</v>
      </c>
    </row>
    <row r="980" spans="1:9" ht="15.75" thickBot="1">
      <c r="A980" s="94" t="s">
        <v>157</v>
      </c>
      <c r="B980" s="95"/>
      <c r="C980" s="95"/>
      <c r="D980" s="95"/>
      <c r="E980" s="95"/>
      <c r="F980" s="95"/>
      <c r="G980" s="95"/>
      <c r="H980" s="96"/>
      <c r="I980" s="11" t="s">
        <v>22</v>
      </c>
    </row>
    <row r="981" spans="1:9" ht="15.75" thickBot="1">
      <c r="A981" s="94" t="s">
        <v>158</v>
      </c>
      <c r="B981" s="95"/>
      <c r="C981" s="95"/>
      <c r="D981" s="95"/>
      <c r="E981" s="95"/>
      <c r="F981" s="95"/>
      <c r="G981" s="95"/>
      <c r="H981" s="96"/>
      <c r="I981" s="11" t="s">
        <v>22</v>
      </c>
    </row>
    <row r="982" spans="1:9" ht="15.75" thickBot="1">
      <c r="A982" s="97" t="s">
        <v>159</v>
      </c>
      <c r="B982" s="98"/>
      <c r="C982" s="98"/>
      <c r="D982" s="98"/>
      <c r="E982" s="98"/>
      <c r="F982" s="98"/>
      <c r="G982" s="98"/>
      <c r="H982" s="93"/>
      <c r="I982" s="4" t="s">
        <v>22</v>
      </c>
    </row>
    <row r="983" spans="1:9" ht="15.75" thickBot="1">
      <c r="A983" s="97" t="s">
        <v>380</v>
      </c>
      <c r="B983" s="98"/>
      <c r="C983" s="98"/>
      <c r="D983" s="98"/>
      <c r="E983" s="98"/>
      <c r="F983" s="98"/>
      <c r="G983" s="98"/>
      <c r="H983" s="93"/>
      <c r="I983" s="4" t="s">
        <v>73</v>
      </c>
    </row>
    <row r="984" spans="1:9" ht="15.75" thickBot="1">
      <c r="A984" s="97" t="s">
        <v>379</v>
      </c>
      <c r="B984" s="98"/>
      <c r="C984" s="98"/>
      <c r="D984" s="98"/>
      <c r="E984" s="98"/>
      <c r="F984" s="98"/>
      <c r="G984" s="98"/>
      <c r="H984" s="93"/>
      <c r="I984" s="4" t="s">
        <v>74</v>
      </c>
    </row>
    <row r="985" spans="1:9" ht="15.75" thickBot="1">
      <c r="A985" s="97"/>
      <c r="B985" s="98"/>
      <c r="C985" s="98"/>
      <c r="D985" s="98"/>
      <c r="E985" s="98"/>
      <c r="F985" s="98"/>
      <c r="G985" s="98"/>
      <c r="H985" s="93"/>
      <c r="I985" s="4"/>
    </row>
    <row r="986" spans="1:9" ht="15.75" thickBot="1">
      <c r="A986" s="97"/>
      <c r="B986" s="98"/>
      <c r="C986" s="98"/>
      <c r="D986" s="98"/>
      <c r="E986" s="98"/>
      <c r="F986" s="98"/>
      <c r="G986" s="98"/>
      <c r="H986" s="93"/>
      <c r="I986" s="4"/>
    </row>
    <row r="987" spans="1:9" ht="15.75" thickBot="1">
      <c r="A987" s="97"/>
      <c r="B987" s="98"/>
      <c r="C987" s="98"/>
      <c r="D987" s="98"/>
      <c r="E987" s="98"/>
      <c r="F987" s="98"/>
      <c r="G987" s="98"/>
      <c r="H987" s="93"/>
      <c r="I987" s="4"/>
    </row>
    <row r="988" spans="1:9" ht="15.75" thickBot="1">
      <c r="A988" s="97"/>
      <c r="B988" s="98"/>
      <c r="C988" s="98"/>
      <c r="D988" s="98"/>
      <c r="E988" s="98"/>
      <c r="F988" s="98"/>
      <c r="G988" s="98"/>
      <c r="H988" s="93"/>
      <c r="I988" s="4"/>
    </row>
    <row r="989" spans="1:9" ht="15.75" thickBot="1">
      <c r="A989" s="97"/>
      <c r="B989" s="98"/>
      <c r="C989" s="98"/>
      <c r="D989" s="98"/>
      <c r="E989" s="98"/>
      <c r="F989" s="98"/>
      <c r="G989" s="98"/>
      <c r="H989" s="93"/>
      <c r="I989" s="4"/>
    </row>
    <row r="990" spans="1:9" ht="15.75" thickBot="1">
      <c r="A990" s="97"/>
      <c r="B990" s="98"/>
      <c r="C990" s="98"/>
      <c r="D990" s="98"/>
      <c r="E990" s="98"/>
      <c r="F990" s="98"/>
      <c r="G990" s="98"/>
      <c r="H990" s="93"/>
      <c r="I990" s="4"/>
    </row>
    <row r="991" spans="1:9" ht="15.75" thickBot="1">
      <c r="A991" s="56"/>
      <c r="B991" s="57"/>
      <c r="C991" s="57"/>
      <c r="D991" s="57"/>
      <c r="E991" s="57"/>
      <c r="F991" s="57"/>
      <c r="G991" s="57"/>
      <c r="H991" s="58"/>
      <c r="I991" s="4"/>
    </row>
    <row r="992" spans="1:9" ht="15.75" thickBot="1">
      <c r="A992" s="97"/>
      <c r="B992" s="98"/>
      <c r="C992" s="98"/>
      <c r="D992" s="98"/>
      <c r="E992" s="98"/>
      <c r="F992" s="98"/>
      <c r="G992" s="98"/>
      <c r="H992" s="93"/>
      <c r="I992" s="4"/>
    </row>
    <row r="993" spans="1:9" ht="15.75" thickBot="1">
      <c r="A993" s="97"/>
      <c r="B993" s="98"/>
      <c r="C993" s="98"/>
      <c r="D993" s="98"/>
      <c r="E993" s="98"/>
      <c r="F993" s="98"/>
      <c r="G993" s="98"/>
      <c r="H993" s="93"/>
      <c r="I993" s="4"/>
    </row>
    <row r="994" spans="1:9" ht="15.75" thickBot="1">
      <c r="A994" s="97"/>
      <c r="B994" s="98"/>
      <c r="C994" s="98"/>
      <c r="D994" s="98"/>
      <c r="E994" s="98"/>
      <c r="F994" s="98"/>
      <c r="G994" s="98"/>
      <c r="H994" s="93"/>
      <c r="I994" s="4"/>
    </row>
    <row r="995" spans="1:9" ht="15.75" thickBot="1">
      <c r="A995" s="97"/>
      <c r="B995" s="98"/>
      <c r="C995" s="98"/>
      <c r="D995" s="98"/>
      <c r="E995" s="98"/>
      <c r="F995" s="98"/>
      <c r="G995" s="98"/>
      <c r="H995" s="93"/>
      <c r="I995" s="4"/>
    </row>
    <row r="996" spans="1:9" ht="15.75" thickBot="1">
      <c r="A996" s="97"/>
      <c r="B996" s="98"/>
      <c r="C996" s="98"/>
      <c r="D996" s="98"/>
      <c r="E996" s="98"/>
      <c r="F996" s="98"/>
      <c r="G996" s="98"/>
      <c r="H996" s="93"/>
      <c r="I996" s="4"/>
    </row>
    <row r="997" spans="1:9" ht="15.75" thickBot="1">
      <c r="A997" s="97"/>
      <c r="B997" s="98"/>
      <c r="C997" s="98"/>
      <c r="D997" s="98"/>
      <c r="E997" s="98"/>
      <c r="F997" s="98"/>
      <c r="G997" s="98"/>
      <c r="H997" s="93"/>
      <c r="I997" s="4"/>
    </row>
    <row r="998" spans="1:9">
      <c r="A998" s="12"/>
      <c r="B998" s="12"/>
      <c r="C998" s="12"/>
      <c r="D998" s="12"/>
      <c r="E998" s="12"/>
      <c r="F998" s="12"/>
      <c r="G998" s="12"/>
      <c r="H998" s="12"/>
      <c r="I998" s="12"/>
    </row>
    <row r="999" spans="1:9">
      <c r="A999" s="8" t="s">
        <v>0</v>
      </c>
    </row>
    <row r="1000" spans="1:9">
      <c r="A1000" s="8"/>
    </row>
    <row r="1001" spans="1:9" ht="15.75" thickBot="1">
      <c r="A1001" s="2" t="s">
        <v>1</v>
      </c>
    </row>
    <row r="1002" spans="1:9" ht="15.75" thickBot="1">
      <c r="A1002" s="110" t="s">
        <v>2</v>
      </c>
      <c r="B1002" s="111"/>
      <c r="C1002" s="111"/>
      <c r="D1002" s="111"/>
      <c r="E1002" s="111"/>
      <c r="F1002" s="112"/>
      <c r="G1002" s="113" t="s">
        <v>3</v>
      </c>
      <c r="H1002" s="114"/>
      <c r="I1002" s="115"/>
    </row>
    <row r="1003" spans="1:9" ht="30.75" thickBot="1">
      <c r="A1003" s="3" t="s">
        <v>4</v>
      </c>
      <c r="B1003" s="110" t="s">
        <v>5</v>
      </c>
      <c r="C1003" s="111"/>
      <c r="D1003" s="111"/>
      <c r="E1003" s="111"/>
      <c r="F1003" s="112"/>
      <c r="G1003" s="116"/>
      <c r="H1003" s="117"/>
      <c r="I1003" s="118"/>
    </row>
    <row r="1004" spans="1:9" ht="15.75" thickBot="1">
      <c r="A1004" s="13" t="s">
        <v>152</v>
      </c>
      <c r="B1004" s="119" t="s">
        <v>192</v>
      </c>
      <c r="C1004" s="120"/>
      <c r="D1004" s="120"/>
      <c r="E1004" s="120"/>
      <c r="F1004" s="121"/>
      <c r="G1004" s="14"/>
      <c r="H1004" s="15"/>
      <c r="I1004" s="66">
        <v>2100000</v>
      </c>
    </row>
    <row r="1005" spans="1:9" ht="15.75" thickBot="1">
      <c r="A1005" s="99"/>
      <c r="B1005" s="100"/>
      <c r="C1005" s="100"/>
      <c r="D1005" s="100"/>
      <c r="E1005" s="100"/>
      <c r="F1005" s="100"/>
      <c r="G1005" s="100"/>
      <c r="H1005" s="100"/>
      <c r="I1005" s="101"/>
    </row>
    <row r="1006" spans="1:9" ht="15.75" thickBot="1">
      <c r="A1006" s="122" t="s">
        <v>7</v>
      </c>
      <c r="B1006" s="123"/>
      <c r="C1006" s="123"/>
      <c r="D1006" s="124"/>
      <c r="E1006" s="128" t="s">
        <v>8</v>
      </c>
      <c r="F1006" s="108" t="s">
        <v>9</v>
      </c>
      <c r="G1006" s="130"/>
      <c r="H1006" s="130"/>
      <c r="I1006" s="109"/>
    </row>
    <row r="1007" spans="1:9" ht="15.75" thickBot="1">
      <c r="A1007" s="125"/>
      <c r="B1007" s="126"/>
      <c r="C1007" s="126"/>
      <c r="D1007" s="127"/>
      <c r="E1007" s="129"/>
      <c r="F1007" s="108" t="s">
        <v>10</v>
      </c>
      <c r="G1007" s="109"/>
      <c r="H1007" s="108" t="s">
        <v>11</v>
      </c>
      <c r="I1007" s="109"/>
    </row>
    <row r="1008" spans="1:9" ht="15.75" thickBot="1">
      <c r="A1008" s="97" t="s">
        <v>154</v>
      </c>
      <c r="B1008" s="98"/>
      <c r="C1008" s="98"/>
      <c r="D1008" s="93"/>
      <c r="E1008" s="4" t="s">
        <v>155</v>
      </c>
      <c r="F1008" s="131">
        <v>41274</v>
      </c>
      <c r="G1008" s="93"/>
      <c r="H1008" s="138">
        <v>12</v>
      </c>
      <c r="I1008" s="139"/>
    </row>
    <row r="1009" spans="1:9" ht="15.75" thickBot="1">
      <c r="A1009" s="97"/>
      <c r="B1009" s="98"/>
      <c r="C1009" s="98"/>
      <c r="D1009" s="93"/>
      <c r="E1009" s="4"/>
      <c r="F1009" s="97"/>
      <c r="G1009" s="93"/>
      <c r="H1009" s="97"/>
      <c r="I1009" s="93"/>
    </row>
    <row r="1010" spans="1:9" ht="15.75" thickBot="1">
      <c r="A1010" s="99" t="s">
        <v>12</v>
      </c>
      <c r="B1010" s="100"/>
      <c r="C1010" s="100"/>
      <c r="D1010" s="100"/>
      <c r="E1010" s="100"/>
      <c r="F1010" s="100"/>
      <c r="G1010" s="100"/>
      <c r="H1010" s="100"/>
      <c r="I1010" s="101"/>
    </row>
    <row r="1011" spans="1:9" ht="15.75" thickBot="1">
      <c r="A1011" s="102" t="s">
        <v>13</v>
      </c>
      <c r="B1011" s="103"/>
      <c r="C1011" s="103"/>
      <c r="D1011" s="103"/>
      <c r="E1011" s="103"/>
      <c r="F1011" s="103"/>
      <c r="G1011" s="103"/>
      <c r="H1011" s="103"/>
      <c r="I1011" s="104"/>
    </row>
    <row r="1012" spans="1:9" ht="15.75" thickBot="1">
      <c r="A1012" s="99" t="s">
        <v>4</v>
      </c>
      <c r="B1012" s="101"/>
      <c r="C1012" s="99" t="s">
        <v>7</v>
      </c>
      <c r="D1012" s="100"/>
      <c r="E1012" s="100"/>
      <c r="F1012" s="100"/>
      <c r="G1012" s="100"/>
      <c r="H1012" s="100"/>
      <c r="I1012" s="101"/>
    </row>
    <row r="1013" spans="1:9" ht="15.75" thickBot="1">
      <c r="A1013" s="97">
        <v>1024</v>
      </c>
      <c r="B1013" s="93"/>
      <c r="C1013" s="97" t="s">
        <v>318</v>
      </c>
      <c r="D1013" s="98"/>
      <c r="E1013" s="98"/>
      <c r="F1013" s="98"/>
      <c r="G1013" s="98"/>
      <c r="H1013" s="98"/>
      <c r="I1013" s="93"/>
    </row>
    <row r="1014" spans="1:9" ht="15.75" thickBot="1">
      <c r="A1014" s="99" t="s">
        <v>14</v>
      </c>
      <c r="B1014" s="100"/>
      <c r="C1014" s="100"/>
      <c r="D1014" s="100"/>
      <c r="E1014" s="100"/>
      <c r="F1014" s="100"/>
      <c r="G1014" s="100"/>
      <c r="H1014" s="100"/>
      <c r="I1014" s="101"/>
    </row>
    <row r="1015" spans="1:9" ht="15.75" thickBot="1">
      <c r="A1015" s="99" t="s">
        <v>4</v>
      </c>
      <c r="B1015" s="100"/>
      <c r="C1015" s="101"/>
      <c r="D1015" s="99" t="s">
        <v>7</v>
      </c>
      <c r="E1015" s="100"/>
      <c r="F1015" s="100"/>
      <c r="G1015" s="100"/>
      <c r="H1015" s="100"/>
      <c r="I1015" s="101"/>
    </row>
    <row r="1016" spans="1:9" ht="15.75" customHeight="1" thickBot="1">
      <c r="A1016" s="97">
        <v>6</v>
      </c>
      <c r="B1016" s="98"/>
      <c r="C1016" s="93"/>
      <c r="D1016" s="97" t="s">
        <v>166</v>
      </c>
      <c r="E1016" s="98"/>
      <c r="F1016" s="98"/>
      <c r="G1016" s="98"/>
      <c r="H1016" s="98"/>
      <c r="I1016" s="93"/>
    </row>
    <row r="1017" spans="1:9" ht="15.75" thickBot="1">
      <c r="A1017" s="99" t="s">
        <v>15</v>
      </c>
      <c r="B1017" s="100"/>
      <c r="C1017" s="100"/>
      <c r="D1017" s="100"/>
      <c r="E1017" s="100"/>
      <c r="F1017" s="100"/>
      <c r="G1017" s="100"/>
      <c r="H1017" s="100"/>
      <c r="I1017" s="101"/>
    </row>
    <row r="1018" spans="1:9" ht="15.75" thickBot="1">
      <c r="A1018" s="97" t="s">
        <v>156</v>
      </c>
      <c r="B1018" s="98"/>
      <c r="C1018" s="98"/>
      <c r="D1018" s="98"/>
      <c r="E1018" s="98"/>
      <c r="F1018" s="98"/>
      <c r="G1018" s="98"/>
      <c r="H1018" s="98"/>
      <c r="I1018" s="93"/>
    </row>
    <row r="1019" spans="1:9" ht="15.75" thickBot="1">
      <c r="A1019" s="97"/>
      <c r="B1019" s="98"/>
      <c r="C1019" s="98"/>
      <c r="D1019" s="98"/>
      <c r="E1019" s="98"/>
      <c r="F1019" s="98"/>
      <c r="G1019" s="98"/>
      <c r="H1019" s="98"/>
      <c r="I1019" s="93"/>
    </row>
    <row r="1020" spans="1:9" ht="15.75" thickBot="1">
      <c r="A1020" s="97"/>
      <c r="B1020" s="98"/>
      <c r="C1020" s="98"/>
      <c r="D1020" s="98"/>
      <c r="E1020" s="98"/>
      <c r="F1020" s="98"/>
      <c r="G1020" s="98"/>
      <c r="H1020" s="98"/>
      <c r="I1020" s="93"/>
    </row>
    <row r="1021" spans="1:9" ht="15.75" thickBot="1">
      <c r="A1021" s="99" t="s">
        <v>16</v>
      </c>
      <c r="B1021" s="100"/>
      <c r="C1021" s="100"/>
      <c r="D1021" s="100"/>
      <c r="E1021" s="100"/>
      <c r="F1021" s="100"/>
      <c r="G1021" s="100"/>
      <c r="H1021" s="100"/>
      <c r="I1021" s="101"/>
    </row>
    <row r="1022" spans="1:9" ht="15.75" thickBot="1">
      <c r="A1022" s="105" t="s">
        <v>7</v>
      </c>
      <c r="B1022" s="106"/>
      <c r="C1022" s="106"/>
      <c r="D1022" s="106"/>
      <c r="E1022" s="106"/>
      <c r="F1022" s="106"/>
      <c r="G1022" s="106"/>
      <c r="H1022" s="107"/>
      <c r="I1022" s="6" t="s">
        <v>17</v>
      </c>
    </row>
    <row r="1023" spans="1:9" ht="15.75" thickBot="1">
      <c r="A1023" s="94" t="s">
        <v>161</v>
      </c>
      <c r="B1023" s="95"/>
      <c r="C1023" s="95"/>
      <c r="D1023" s="95"/>
      <c r="E1023" s="95"/>
      <c r="F1023" s="95"/>
      <c r="G1023" s="95"/>
      <c r="H1023" s="96"/>
      <c r="I1023" s="11" t="s">
        <v>22</v>
      </c>
    </row>
    <row r="1024" spans="1:9" ht="15.75" thickBot="1">
      <c r="A1024" s="94" t="s">
        <v>162</v>
      </c>
      <c r="B1024" s="95"/>
      <c r="C1024" s="95"/>
      <c r="D1024" s="95"/>
      <c r="E1024" s="95"/>
      <c r="F1024" s="95"/>
      <c r="G1024" s="95"/>
      <c r="H1024" s="96"/>
      <c r="I1024" s="11" t="s">
        <v>22</v>
      </c>
    </row>
    <row r="1025" spans="1:9" ht="15.75" thickBot="1">
      <c r="A1025" s="97" t="s">
        <v>378</v>
      </c>
      <c r="B1025" s="98"/>
      <c r="C1025" s="98"/>
      <c r="D1025" s="98"/>
      <c r="E1025" s="98"/>
      <c r="F1025" s="98"/>
      <c r="G1025" s="98"/>
      <c r="H1025" s="93"/>
      <c r="I1025" s="4" t="s">
        <v>73</v>
      </c>
    </row>
    <row r="1026" spans="1:9" ht="15.75" thickBot="1">
      <c r="A1026" s="97" t="s">
        <v>163</v>
      </c>
      <c r="B1026" s="98"/>
      <c r="C1026" s="98"/>
      <c r="D1026" s="98"/>
      <c r="E1026" s="98"/>
      <c r="F1026" s="98"/>
      <c r="G1026" s="98"/>
      <c r="H1026" s="93"/>
      <c r="I1026" s="4" t="s">
        <v>22</v>
      </c>
    </row>
    <row r="1027" spans="1:9" ht="15.75" thickBot="1">
      <c r="A1027" s="97" t="s">
        <v>164</v>
      </c>
      <c r="B1027" s="98"/>
      <c r="C1027" s="98"/>
      <c r="D1027" s="98"/>
      <c r="E1027" s="98"/>
      <c r="F1027" s="98"/>
      <c r="G1027" s="98"/>
      <c r="H1027" s="93"/>
      <c r="I1027" s="4" t="s">
        <v>22</v>
      </c>
    </row>
    <row r="1028" spans="1:9" ht="15.75" thickBot="1">
      <c r="A1028" s="97" t="s">
        <v>377</v>
      </c>
      <c r="B1028" s="98"/>
      <c r="C1028" s="98"/>
      <c r="D1028" s="98"/>
      <c r="E1028" s="98"/>
      <c r="F1028" s="98"/>
      <c r="G1028" s="98"/>
      <c r="H1028" s="93"/>
      <c r="I1028" s="4" t="s">
        <v>22</v>
      </c>
    </row>
    <row r="1029" spans="1:9" ht="15.75" thickBot="1">
      <c r="A1029" s="97" t="s">
        <v>379</v>
      </c>
      <c r="B1029" s="98"/>
      <c r="C1029" s="98"/>
      <c r="D1029" s="98"/>
      <c r="E1029" s="98"/>
      <c r="F1029" s="98"/>
      <c r="G1029" s="98"/>
      <c r="H1029" s="93"/>
      <c r="I1029" s="4" t="s">
        <v>331</v>
      </c>
    </row>
    <row r="1030" spans="1:9" ht="15.75" thickBot="1">
      <c r="A1030" s="97"/>
      <c r="B1030" s="98"/>
      <c r="C1030" s="98"/>
      <c r="D1030" s="98"/>
      <c r="E1030" s="98"/>
      <c r="F1030" s="98"/>
      <c r="G1030" s="98"/>
      <c r="H1030" s="93"/>
      <c r="I1030" s="4"/>
    </row>
    <row r="1031" spans="1:9" ht="15.75" thickBot="1">
      <c r="A1031" s="97"/>
      <c r="B1031" s="98"/>
      <c r="C1031" s="98"/>
      <c r="D1031" s="98"/>
      <c r="E1031" s="98"/>
      <c r="F1031" s="98"/>
      <c r="G1031" s="98"/>
      <c r="H1031" s="93"/>
      <c r="I1031" s="4"/>
    </row>
    <row r="1032" spans="1:9" ht="15.75" thickBot="1">
      <c r="A1032" s="97"/>
      <c r="B1032" s="98"/>
      <c r="C1032" s="98"/>
      <c r="D1032" s="98"/>
      <c r="E1032" s="98"/>
      <c r="F1032" s="98"/>
      <c r="G1032" s="98"/>
      <c r="H1032" s="93"/>
      <c r="I1032" s="4"/>
    </row>
    <row r="1033" spans="1:9" ht="15.75" thickBot="1">
      <c r="A1033" s="97"/>
      <c r="B1033" s="98"/>
      <c r="C1033" s="98"/>
      <c r="D1033" s="98"/>
      <c r="E1033" s="98"/>
      <c r="F1033" s="98"/>
      <c r="G1033" s="98"/>
      <c r="H1033" s="93"/>
      <c r="I1033" s="4"/>
    </row>
    <row r="1034" spans="1:9" ht="15.75" thickBot="1">
      <c r="A1034" s="97"/>
      <c r="B1034" s="98"/>
      <c r="C1034" s="98"/>
      <c r="D1034" s="98"/>
      <c r="E1034" s="98"/>
      <c r="F1034" s="98"/>
      <c r="G1034" s="98"/>
      <c r="H1034" s="93"/>
      <c r="I1034" s="4"/>
    </row>
    <row r="1035" spans="1:9" ht="15.75" thickBot="1">
      <c r="A1035" s="78"/>
      <c r="B1035" s="79"/>
      <c r="C1035" s="79"/>
      <c r="D1035" s="79"/>
      <c r="E1035" s="79"/>
      <c r="F1035" s="79"/>
      <c r="G1035" s="79"/>
      <c r="H1035" s="80"/>
      <c r="I1035" s="4"/>
    </row>
    <row r="1036" spans="1:9" ht="15.75" thickBot="1">
      <c r="A1036" s="97"/>
      <c r="B1036" s="98"/>
      <c r="C1036" s="98"/>
      <c r="D1036" s="98"/>
      <c r="E1036" s="98"/>
      <c r="F1036" s="98"/>
      <c r="G1036" s="98"/>
      <c r="H1036" s="93"/>
      <c r="I1036" s="4"/>
    </row>
    <row r="1037" spans="1:9" ht="15.75" thickBot="1">
      <c r="A1037" s="97"/>
      <c r="B1037" s="98"/>
      <c r="C1037" s="98"/>
      <c r="D1037" s="98"/>
      <c r="E1037" s="98"/>
      <c r="F1037" s="98"/>
      <c r="G1037" s="98"/>
      <c r="H1037" s="93"/>
      <c r="I1037" s="4"/>
    </row>
    <row r="1038" spans="1:9" ht="15.75" thickBot="1">
      <c r="A1038" s="97"/>
      <c r="B1038" s="98"/>
      <c r="C1038" s="98"/>
      <c r="D1038" s="98"/>
      <c r="E1038" s="98"/>
      <c r="F1038" s="98"/>
      <c r="G1038" s="98"/>
      <c r="H1038" s="93"/>
      <c r="I1038" s="4"/>
    </row>
    <row r="1039" spans="1:9" ht="15.75" thickBot="1">
      <c r="A1039" s="97"/>
      <c r="B1039" s="98"/>
      <c r="C1039" s="98"/>
      <c r="D1039" s="98"/>
      <c r="E1039" s="98"/>
      <c r="F1039" s="98"/>
      <c r="G1039" s="98"/>
      <c r="H1039" s="93"/>
      <c r="I1039" s="4"/>
    </row>
    <row r="1040" spans="1:9" ht="15.75" thickBot="1">
      <c r="A1040" s="97"/>
      <c r="B1040" s="98"/>
      <c r="C1040" s="98"/>
      <c r="D1040" s="98"/>
      <c r="E1040" s="98"/>
      <c r="F1040" s="98"/>
      <c r="G1040" s="98"/>
      <c r="H1040" s="93"/>
      <c r="I1040" s="4"/>
    </row>
    <row r="1043" spans="1:9">
      <c r="A1043" s="8" t="s">
        <v>0</v>
      </c>
    </row>
    <row r="1044" spans="1:9">
      <c r="A1044" s="8"/>
    </row>
    <row r="1045" spans="1:9" ht="15.75" thickBot="1">
      <c r="A1045" s="2" t="s">
        <v>1</v>
      </c>
    </row>
    <row r="1046" spans="1:9" ht="15.75" thickBot="1">
      <c r="A1046" s="110" t="s">
        <v>2</v>
      </c>
      <c r="B1046" s="111"/>
      <c r="C1046" s="111"/>
      <c r="D1046" s="111"/>
      <c r="E1046" s="111"/>
      <c r="F1046" s="112"/>
      <c r="G1046" s="113" t="s">
        <v>3</v>
      </c>
      <c r="H1046" s="114"/>
      <c r="I1046" s="115"/>
    </row>
    <row r="1047" spans="1:9" ht="30.75" thickBot="1">
      <c r="A1047" s="3" t="s">
        <v>4</v>
      </c>
      <c r="B1047" s="110" t="s">
        <v>5</v>
      </c>
      <c r="C1047" s="111"/>
      <c r="D1047" s="111"/>
      <c r="E1047" s="111"/>
      <c r="F1047" s="112"/>
      <c r="G1047" s="116"/>
      <c r="H1047" s="117"/>
      <c r="I1047" s="118"/>
    </row>
    <row r="1048" spans="1:9" ht="15.75" thickBot="1">
      <c r="A1048" s="13" t="s">
        <v>160</v>
      </c>
      <c r="B1048" s="119" t="s">
        <v>409</v>
      </c>
      <c r="C1048" s="120"/>
      <c r="D1048" s="120"/>
      <c r="E1048" s="120"/>
      <c r="F1048" s="121"/>
      <c r="G1048" s="14"/>
      <c r="H1048" s="15"/>
      <c r="I1048" s="66">
        <v>400000</v>
      </c>
    </row>
    <row r="1049" spans="1:9" ht="15.75" thickBot="1">
      <c r="A1049" s="99"/>
      <c r="B1049" s="100"/>
      <c r="C1049" s="100"/>
      <c r="D1049" s="100"/>
      <c r="E1049" s="100"/>
      <c r="F1049" s="100"/>
      <c r="G1049" s="100"/>
      <c r="H1049" s="100"/>
      <c r="I1049" s="101"/>
    </row>
    <row r="1050" spans="1:9" ht="15.75" thickBot="1">
      <c r="A1050" s="122" t="s">
        <v>7</v>
      </c>
      <c r="B1050" s="123"/>
      <c r="C1050" s="123"/>
      <c r="D1050" s="124"/>
      <c r="E1050" s="128" t="s">
        <v>8</v>
      </c>
      <c r="F1050" s="108" t="s">
        <v>9</v>
      </c>
      <c r="G1050" s="130"/>
      <c r="H1050" s="130"/>
      <c r="I1050" s="109"/>
    </row>
    <row r="1051" spans="1:9" ht="15.75" thickBot="1">
      <c r="A1051" s="125"/>
      <c r="B1051" s="126"/>
      <c r="C1051" s="126"/>
      <c r="D1051" s="127"/>
      <c r="E1051" s="129"/>
      <c r="F1051" s="108" t="s">
        <v>10</v>
      </c>
      <c r="G1051" s="109"/>
      <c r="H1051" s="108" t="s">
        <v>11</v>
      </c>
      <c r="I1051" s="109"/>
    </row>
    <row r="1052" spans="1:9" ht="15.75" thickBot="1">
      <c r="A1052" s="97" t="s">
        <v>154</v>
      </c>
      <c r="B1052" s="98"/>
      <c r="C1052" s="98"/>
      <c r="D1052" s="93"/>
      <c r="E1052" s="4" t="s">
        <v>155</v>
      </c>
      <c r="F1052" s="131">
        <v>41274</v>
      </c>
      <c r="G1052" s="93"/>
      <c r="H1052" s="138">
        <v>15</v>
      </c>
      <c r="I1052" s="139"/>
    </row>
    <row r="1053" spans="1:9" ht="15.75" thickBot="1">
      <c r="A1053" s="97"/>
      <c r="B1053" s="98"/>
      <c r="C1053" s="98"/>
      <c r="D1053" s="93"/>
      <c r="E1053" s="4"/>
      <c r="F1053" s="97"/>
      <c r="G1053" s="93"/>
      <c r="H1053" s="97"/>
      <c r="I1053" s="93"/>
    </row>
    <row r="1054" spans="1:9" ht="15.75" thickBot="1">
      <c r="A1054" s="99" t="s">
        <v>12</v>
      </c>
      <c r="B1054" s="100"/>
      <c r="C1054" s="100"/>
      <c r="D1054" s="100"/>
      <c r="E1054" s="100"/>
      <c r="F1054" s="100"/>
      <c r="G1054" s="100"/>
      <c r="H1054" s="100"/>
      <c r="I1054" s="101"/>
    </row>
    <row r="1055" spans="1:9" ht="15.75" thickBot="1">
      <c r="A1055" s="102" t="s">
        <v>13</v>
      </c>
      <c r="B1055" s="103"/>
      <c r="C1055" s="103"/>
      <c r="D1055" s="103"/>
      <c r="E1055" s="103"/>
      <c r="F1055" s="103"/>
      <c r="G1055" s="103"/>
      <c r="H1055" s="103"/>
      <c r="I1055" s="104"/>
    </row>
    <row r="1056" spans="1:9" ht="15.75" thickBot="1">
      <c r="A1056" s="99" t="s">
        <v>4</v>
      </c>
      <c r="B1056" s="101"/>
      <c r="C1056" s="99" t="s">
        <v>7</v>
      </c>
      <c r="D1056" s="100"/>
      <c r="E1056" s="100"/>
      <c r="F1056" s="100"/>
      <c r="G1056" s="100"/>
      <c r="H1056" s="100"/>
      <c r="I1056" s="101"/>
    </row>
    <row r="1057" spans="1:9" ht="15.75" thickBot="1">
      <c r="A1057" s="97">
        <v>1025</v>
      </c>
      <c r="B1057" s="93"/>
      <c r="C1057" s="97" t="s">
        <v>319</v>
      </c>
      <c r="D1057" s="98"/>
      <c r="E1057" s="98"/>
      <c r="F1057" s="98"/>
      <c r="G1057" s="98"/>
      <c r="H1057" s="98"/>
      <c r="I1057" s="93"/>
    </row>
    <row r="1058" spans="1:9" ht="15.75" thickBot="1">
      <c r="A1058" s="99" t="s">
        <v>14</v>
      </c>
      <c r="B1058" s="100"/>
      <c r="C1058" s="100"/>
      <c r="D1058" s="100"/>
      <c r="E1058" s="100"/>
      <c r="F1058" s="100"/>
      <c r="G1058" s="100"/>
      <c r="H1058" s="100"/>
      <c r="I1058" s="101"/>
    </row>
    <row r="1059" spans="1:9" ht="15.75" thickBot="1">
      <c r="A1059" s="99" t="s">
        <v>4</v>
      </c>
      <c r="B1059" s="100"/>
      <c r="C1059" s="101"/>
      <c r="D1059" s="99" t="s">
        <v>7</v>
      </c>
      <c r="E1059" s="100"/>
      <c r="F1059" s="100"/>
      <c r="G1059" s="100"/>
      <c r="H1059" s="100"/>
      <c r="I1059" s="101"/>
    </row>
    <row r="1060" spans="1:9" ht="15.75" customHeight="1" thickBot="1">
      <c r="A1060" s="97">
        <v>6</v>
      </c>
      <c r="B1060" s="98"/>
      <c r="C1060" s="93"/>
      <c r="D1060" s="97" t="s">
        <v>166</v>
      </c>
      <c r="E1060" s="98"/>
      <c r="F1060" s="98"/>
      <c r="G1060" s="98"/>
      <c r="H1060" s="98"/>
      <c r="I1060" s="93"/>
    </row>
    <row r="1061" spans="1:9" ht="15.75" thickBot="1">
      <c r="A1061" s="99" t="s">
        <v>15</v>
      </c>
      <c r="B1061" s="100"/>
      <c r="C1061" s="100"/>
      <c r="D1061" s="100"/>
      <c r="E1061" s="100"/>
      <c r="F1061" s="100"/>
      <c r="G1061" s="100"/>
      <c r="H1061" s="100"/>
      <c r="I1061" s="101"/>
    </row>
    <row r="1062" spans="1:9" ht="15.75" thickBot="1">
      <c r="A1062" s="97" t="s">
        <v>156</v>
      </c>
      <c r="B1062" s="98"/>
      <c r="C1062" s="98"/>
      <c r="D1062" s="98"/>
      <c r="E1062" s="98"/>
      <c r="F1062" s="98"/>
      <c r="G1062" s="98"/>
      <c r="H1062" s="98"/>
      <c r="I1062" s="93"/>
    </row>
    <row r="1063" spans="1:9" ht="15.75" thickBot="1">
      <c r="A1063" s="97"/>
      <c r="B1063" s="98"/>
      <c r="C1063" s="98"/>
      <c r="D1063" s="98"/>
      <c r="E1063" s="98"/>
      <c r="F1063" s="98"/>
      <c r="G1063" s="98"/>
      <c r="H1063" s="98"/>
      <c r="I1063" s="93"/>
    </row>
    <row r="1064" spans="1:9" ht="15.75" thickBot="1">
      <c r="A1064" s="97"/>
      <c r="B1064" s="98"/>
      <c r="C1064" s="98"/>
      <c r="D1064" s="98"/>
      <c r="E1064" s="98"/>
      <c r="F1064" s="98"/>
      <c r="G1064" s="98"/>
      <c r="H1064" s="98"/>
      <c r="I1064" s="93"/>
    </row>
    <row r="1065" spans="1:9" ht="15.75" thickBot="1">
      <c r="A1065" s="99" t="s">
        <v>16</v>
      </c>
      <c r="B1065" s="100"/>
      <c r="C1065" s="100"/>
      <c r="D1065" s="100"/>
      <c r="E1065" s="100"/>
      <c r="F1065" s="100"/>
      <c r="G1065" s="100"/>
      <c r="H1065" s="100"/>
      <c r="I1065" s="101"/>
    </row>
    <row r="1066" spans="1:9" ht="15.75" thickBot="1">
      <c r="A1066" s="105" t="s">
        <v>7</v>
      </c>
      <c r="B1066" s="106"/>
      <c r="C1066" s="106"/>
      <c r="D1066" s="106"/>
      <c r="E1066" s="106"/>
      <c r="F1066" s="106"/>
      <c r="G1066" s="106"/>
      <c r="H1066" s="107"/>
      <c r="I1066" s="6" t="s">
        <v>17</v>
      </c>
    </row>
    <row r="1067" spans="1:9" ht="15.75" thickBot="1">
      <c r="A1067" s="94" t="s">
        <v>410</v>
      </c>
      <c r="B1067" s="95"/>
      <c r="C1067" s="95"/>
      <c r="D1067" s="95"/>
      <c r="E1067" s="95"/>
      <c r="F1067" s="95"/>
      <c r="G1067" s="95"/>
      <c r="H1067" s="96"/>
      <c r="I1067" s="11" t="s">
        <v>22</v>
      </c>
    </row>
    <row r="1068" spans="1:9" ht="15.75" thickBot="1">
      <c r="A1068" s="94" t="s">
        <v>167</v>
      </c>
      <c r="B1068" s="95"/>
      <c r="C1068" s="95"/>
      <c r="D1068" s="95"/>
      <c r="E1068" s="95"/>
      <c r="F1068" s="95"/>
      <c r="G1068" s="95"/>
      <c r="H1068" s="96"/>
      <c r="I1068" s="11" t="s">
        <v>22</v>
      </c>
    </row>
    <row r="1069" spans="1:9" ht="15.75" thickBot="1">
      <c r="A1069" s="97" t="s">
        <v>380</v>
      </c>
      <c r="B1069" s="98"/>
      <c r="C1069" s="98"/>
      <c r="D1069" s="98"/>
      <c r="E1069" s="98"/>
      <c r="F1069" s="98"/>
      <c r="G1069" s="98"/>
      <c r="H1069" s="93"/>
      <c r="I1069" s="4" t="s">
        <v>73</v>
      </c>
    </row>
    <row r="1070" spans="1:9" ht="15.75" thickBot="1">
      <c r="A1070" s="97" t="s">
        <v>411</v>
      </c>
      <c r="B1070" s="98"/>
      <c r="C1070" s="98"/>
      <c r="D1070" s="98"/>
      <c r="E1070" s="98"/>
      <c r="F1070" s="98"/>
      <c r="G1070" s="98"/>
      <c r="H1070" s="93"/>
      <c r="I1070" s="4" t="s">
        <v>22</v>
      </c>
    </row>
    <row r="1071" spans="1:9" ht="15.75" thickBot="1">
      <c r="A1071" s="97" t="s">
        <v>412</v>
      </c>
      <c r="B1071" s="98"/>
      <c r="C1071" s="98"/>
      <c r="D1071" s="98"/>
      <c r="E1071" s="98"/>
      <c r="F1071" s="98"/>
      <c r="G1071" s="98"/>
      <c r="H1071" s="93"/>
      <c r="I1071" s="4" t="s">
        <v>74</v>
      </c>
    </row>
    <row r="1072" spans="1:9" ht="15.75" thickBot="1">
      <c r="A1072" s="97" t="s">
        <v>381</v>
      </c>
      <c r="B1072" s="98"/>
      <c r="C1072" s="98"/>
      <c r="D1072" s="98"/>
      <c r="E1072" s="98"/>
      <c r="F1072" s="98"/>
      <c r="G1072" s="98"/>
      <c r="H1072" s="93"/>
      <c r="I1072" s="4" t="s">
        <v>22</v>
      </c>
    </row>
    <row r="1073" spans="1:9" ht="15.75" thickBot="1">
      <c r="A1073" s="97" t="s">
        <v>103</v>
      </c>
      <c r="B1073" s="98"/>
      <c r="C1073" s="98"/>
      <c r="D1073" s="98"/>
      <c r="E1073" s="98"/>
      <c r="F1073" s="98"/>
      <c r="G1073" s="98"/>
      <c r="H1073" s="93"/>
      <c r="I1073" s="4" t="s">
        <v>22</v>
      </c>
    </row>
    <row r="1074" spans="1:9" ht="15.75" thickBot="1">
      <c r="A1074" s="97" t="s">
        <v>413</v>
      </c>
      <c r="B1074" s="98"/>
      <c r="C1074" s="98"/>
      <c r="D1074" s="98"/>
      <c r="E1074" s="98"/>
      <c r="F1074" s="98"/>
      <c r="G1074" s="98"/>
      <c r="H1074" s="93"/>
      <c r="I1074" s="4" t="s">
        <v>22</v>
      </c>
    </row>
    <row r="1075" spans="1:9" ht="15.75" thickBot="1">
      <c r="A1075" s="97"/>
      <c r="B1075" s="98"/>
      <c r="C1075" s="98"/>
      <c r="D1075" s="98"/>
      <c r="E1075" s="98"/>
      <c r="F1075" s="98"/>
      <c r="G1075" s="98"/>
      <c r="H1075" s="93"/>
      <c r="I1075" s="4"/>
    </row>
    <row r="1076" spans="1:9" ht="15.75" thickBot="1">
      <c r="A1076" s="97"/>
      <c r="B1076" s="98"/>
      <c r="C1076" s="98"/>
      <c r="D1076" s="98"/>
      <c r="E1076" s="98"/>
      <c r="F1076" s="98"/>
      <c r="G1076" s="98"/>
      <c r="H1076" s="93"/>
      <c r="I1076" s="4"/>
    </row>
    <row r="1077" spans="1:9" ht="15.75" thickBot="1">
      <c r="A1077" s="97"/>
      <c r="B1077" s="98"/>
      <c r="C1077" s="98"/>
      <c r="D1077" s="98"/>
      <c r="E1077" s="98"/>
      <c r="F1077" s="98"/>
      <c r="G1077" s="98"/>
      <c r="H1077" s="93"/>
      <c r="I1077" s="4"/>
    </row>
    <row r="1078" spans="1:9" ht="15.75" thickBot="1">
      <c r="A1078" s="97"/>
      <c r="B1078" s="98"/>
      <c r="C1078" s="98"/>
      <c r="D1078" s="98"/>
      <c r="E1078" s="98"/>
      <c r="F1078" s="98"/>
      <c r="G1078" s="98"/>
      <c r="H1078" s="93"/>
      <c r="I1078" s="4"/>
    </row>
    <row r="1079" spans="1:9" ht="15.75" thickBot="1">
      <c r="A1079" s="97"/>
      <c r="B1079" s="98"/>
      <c r="C1079" s="98"/>
      <c r="D1079" s="98"/>
      <c r="E1079" s="98"/>
      <c r="F1079" s="98"/>
      <c r="G1079" s="98"/>
      <c r="H1079" s="93"/>
      <c r="I1079" s="4"/>
    </row>
    <row r="1080" spans="1:9" ht="15.75" thickBot="1">
      <c r="A1080" s="97"/>
      <c r="B1080" s="98"/>
      <c r="C1080" s="98"/>
      <c r="D1080" s="98"/>
      <c r="E1080" s="98"/>
      <c r="F1080" s="98"/>
      <c r="G1080" s="98"/>
      <c r="H1080" s="93"/>
      <c r="I1080" s="4"/>
    </row>
    <row r="1081" spans="1:9" ht="15.75" thickBot="1">
      <c r="A1081" s="97"/>
      <c r="B1081" s="98"/>
      <c r="C1081" s="98"/>
      <c r="D1081" s="98"/>
      <c r="E1081" s="98"/>
      <c r="F1081" s="98"/>
      <c r="G1081" s="98"/>
      <c r="H1081" s="93"/>
      <c r="I1081" s="4"/>
    </row>
    <row r="1082" spans="1:9" ht="15.75" thickBot="1">
      <c r="A1082" s="97"/>
      <c r="B1082" s="98"/>
      <c r="C1082" s="98"/>
      <c r="D1082" s="98"/>
      <c r="E1082" s="98"/>
      <c r="F1082" s="98"/>
      <c r="G1082" s="98"/>
      <c r="H1082" s="93"/>
      <c r="I1082" s="4"/>
    </row>
    <row r="1083" spans="1:9" ht="15.75" thickBot="1">
      <c r="A1083" s="97"/>
      <c r="B1083" s="98"/>
      <c r="C1083" s="98"/>
      <c r="D1083" s="98"/>
      <c r="E1083" s="98"/>
      <c r="F1083" s="98"/>
      <c r="G1083" s="98"/>
      <c r="H1083" s="93"/>
      <c r="I1083" s="4"/>
    </row>
    <row r="1086" spans="1:9">
      <c r="A1086" s="8" t="s">
        <v>0</v>
      </c>
    </row>
    <row r="1087" spans="1:9">
      <c r="A1087" s="8"/>
    </row>
    <row r="1088" spans="1:9" ht="15.75" thickBot="1">
      <c r="A1088" s="2" t="s">
        <v>1</v>
      </c>
    </row>
    <row r="1089" spans="1:9" ht="15.75" thickBot="1">
      <c r="A1089" s="110" t="s">
        <v>2</v>
      </c>
      <c r="B1089" s="111"/>
      <c r="C1089" s="111"/>
      <c r="D1089" s="111"/>
      <c r="E1089" s="111"/>
      <c r="F1089" s="112"/>
      <c r="G1089" s="113" t="s">
        <v>3</v>
      </c>
      <c r="H1089" s="114"/>
      <c r="I1089" s="115"/>
    </row>
    <row r="1090" spans="1:9" ht="30.75" thickBot="1">
      <c r="A1090" s="3" t="s">
        <v>4</v>
      </c>
      <c r="B1090" s="110" t="s">
        <v>5</v>
      </c>
      <c r="C1090" s="111"/>
      <c r="D1090" s="111"/>
      <c r="E1090" s="111"/>
      <c r="F1090" s="112"/>
      <c r="G1090" s="116"/>
      <c r="H1090" s="117"/>
      <c r="I1090" s="118"/>
    </row>
    <row r="1091" spans="1:9" ht="15.75" thickBot="1">
      <c r="A1091" s="13" t="s">
        <v>165</v>
      </c>
      <c r="B1091" s="119" t="s">
        <v>169</v>
      </c>
      <c r="C1091" s="120"/>
      <c r="D1091" s="120"/>
      <c r="E1091" s="120"/>
      <c r="F1091" s="121"/>
      <c r="G1091" s="14"/>
      <c r="H1091" s="15"/>
      <c r="I1091" s="66">
        <v>1000000</v>
      </c>
    </row>
    <row r="1092" spans="1:9" ht="15.75" thickBot="1">
      <c r="A1092" s="99"/>
      <c r="B1092" s="100"/>
      <c r="C1092" s="100"/>
      <c r="D1092" s="100"/>
      <c r="E1092" s="100"/>
      <c r="F1092" s="100"/>
      <c r="G1092" s="100"/>
      <c r="H1092" s="100"/>
      <c r="I1092" s="101"/>
    </row>
    <row r="1093" spans="1:9" ht="15.75" thickBot="1">
      <c r="A1093" s="122" t="s">
        <v>7</v>
      </c>
      <c r="B1093" s="123"/>
      <c r="C1093" s="123"/>
      <c r="D1093" s="124"/>
      <c r="E1093" s="128" t="s">
        <v>8</v>
      </c>
      <c r="F1093" s="108" t="s">
        <v>9</v>
      </c>
      <c r="G1093" s="130"/>
      <c r="H1093" s="130"/>
      <c r="I1093" s="109"/>
    </row>
    <row r="1094" spans="1:9" ht="15.75" thickBot="1">
      <c r="A1094" s="125"/>
      <c r="B1094" s="126"/>
      <c r="C1094" s="126"/>
      <c r="D1094" s="127"/>
      <c r="E1094" s="129"/>
      <c r="F1094" s="108" t="s">
        <v>10</v>
      </c>
      <c r="G1094" s="109"/>
      <c r="H1094" s="108" t="s">
        <v>11</v>
      </c>
      <c r="I1094" s="109"/>
    </row>
    <row r="1095" spans="1:9" ht="15.75" thickBot="1">
      <c r="A1095" s="97" t="s">
        <v>154</v>
      </c>
      <c r="B1095" s="98"/>
      <c r="C1095" s="98"/>
      <c r="D1095" s="93"/>
      <c r="E1095" s="4" t="s">
        <v>155</v>
      </c>
      <c r="F1095" s="131">
        <v>41274</v>
      </c>
      <c r="G1095" s="93"/>
      <c r="H1095" s="145">
        <v>0.13</v>
      </c>
      <c r="I1095" s="146"/>
    </row>
    <row r="1096" spans="1:9" ht="15.75" thickBot="1">
      <c r="A1096" s="97"/>
      <c r="B1096" s="98"/>
      <c r="C1096" s="98"/>
      <c r="D1096" s="93"/>
      <c r="E1096" s="4"/>
      <c r="F1096" s="97"/>
      <c r="G1096" s="93"/>
      <c r="H1096" s="97"/>
      <c r="I1096" s="93"/>
    </row>
    <row r="1097" spans="1:9" ht="15.75" thickBot="1">
      <c r="A1097" s="99" t="s">
        <v>12</v>
      </c>
      <c r="B1097" s="100"/>
      <c r="C1097" s="100"/>
      <c r="D1097" s="100"/>
      <c r="E1097" s="100"/>
      <c r="F1097" s="100"/>
      <c r="G1097" s="100"/>
      <c r="H1097" s="100"/>
      <c r="I1097" s="101"/>
    </row>
    <row r="1098" spans="1:9" ht="15.75" thickBot="1">
      <c r="A1098" s="102" t="s">
        <v>13</v>
      </c>
      <c r="B1098" s="103"/>
      <c r="C1098" s="103"/>
      <c r="D1098" s="103"/>
      <c r="E1098" s="103"/>
      <c r="F1098" s="103"/>
      <c r="G1098" s="103"/>
      <c r="H1098" s="103"/>
      <c r="I1098" s="104"/>
    </row>
    <row r="1099" spans="1:9" ht="15.75" thickBot="1">
      <c r="A1099" s="99" t="s">
        <v>4</v>
      </c>
      <c r="B1099" s="101"/>
      <c r="C1099" s="99" t="s">
        <v>7</v>
      </c>
      <c r="D1099" s="100"/>
      <c r="E1099" s="100"/>
      <c r="F1099" s="100"/>
      <c r="G1099" s="100"/>
      <c r="H1099" s="100"/>
      <c r="I1099" s="101"/>
    </row>
    <row r="1100" spans="1:9" ht="15.75" thickBot="1">
      <c r="A1100" s="97">
        <v>1026</v>
      </c>
      <c r="B1100" s="93"/>
      <c r="C1100" s="97" t="s">
        <v>320</v>
      </c>
      <c r="D1100" s="98"/>
      <c r="E1100" s="98"/>
      <c r="F1100" s="98"/>
      <c r="G1100" s="98"/>
      <c r="H1100" s="98"/>
      <c r="I1100" s="93"/>
    </row>
    <row r="1101" spans="1:9" ht="15.75" thickBot="1">
      <c r="A1101" s="99" t="s">
        <v>14</v>
      </c>
      <c r="B1101" s="100"/>
      <c r="C1101" s="100"/>
      <c r="D1101" s="100"/>
      <c r="E1101" s="100"/>
      <c r="F1101" s="100"/>
      <c r="G1101" s="100"/>
      <c r="H1101" s="100"/>
      <c r="I1101" s="101"/>
    </row>
    <row r="1102" spans="1:9" ht="15.75" thickBot="1">
      <c r="A1102" s="99" t="s">
        <v>4</v>
      </c>
      <c r="B1102" s="100"/>
      <c r="C1102" s="101"/>
      <c r="D1102" s="99" t="s">
        <v>7</v>
      </c>
      <c r="E1102" s="100"/>
      <c r="F1102" s="100"/>
      <c r="G1102" s="100"/>
      <c r="H1102" s="100"/>
      <c r="I1102" s="101"/>
    </row>
    <row r="1103" spans="1:9" ht="15.75" thickBot="1">
      <c r="A1103" s="97">
        <v>6</v>
      </c>
      <c r="B1103" s="98"/>
      <c r="C1103" s="93"/>
      <c r="D1103" s="97" t="s">
        <v>166</v>
      </c>
      <c r="E1103" s="98"/>
      <c r="F1103" s="98"/>
      <c r="G1103" s="98"/>
      <c r="H1103" s="98"/>
      <c r="I1103" s="93"/>
    </row>
    <row r="1104" spans="1:9" ht="15.75" thickBot="1">
      <c r="A1104" s="99" t="s">
        <v>15</v>
      </c>
      <c r="B1104" s="100"/>
      <c r="C1104" s="100"/>
      <c r="D1104" s="100"/>
      <c r="E1104" s="100"/>
      <c r="F1104" s="100"/>
      <c r="G1104" s="100"/>
      <c r="H1104" s="100"/>
      <c r="I1104" s="101"/>
    </row>
    <row r="1105" spans="1:9" ht="15.75" thickBot="1">
      <c r="A1105" s="97" t="s">
        <v>382</v>
      </c>
      <c r="B1105" s="98"/>
      <c r="C1105" s="98"/>
      <c r="D1105" s="98"/>
      <c r="E1105" s="98"/>
      <c r="F1105" s="98"/>
      <c r="G1105" s="98"/>
      <c r="H1105" s="98"/>
      <c r="I1105" s="93"/>
    </row>
    <row r="1106" spans="1:9" ht="15.75" thickBot="1">
      <c r="A1106" s="97"/>
      <c r="B1106" s="98"/>
      <c r="C1106" s="98"/>
      <c r="D1106" s="98"/>
      <c r="E1106" s="98"/>
      <c r="F1106" s="98"/>
      <c r="G1106" s="98"/>
      <c r="H1106" s="98"/>
      <c r="I1106" s="93"/>
    </row>
    <row r="1107" spans="1:9" ht="15.75" thickBot="1">
      <c r="A1107" s="97"/>
      <c r="B1107" s="98"/>
      <c r="C1107" s="98"/>
      <c r="D1107" s="98"/>
      <c r="E1107" s="98"/>
      <c r="F1107" s="98"/>
      <c r="G1107" s="98"/>
      <c r="H1107" s="98"/>
      <c r="I1107" s="93"/>
    </row>
    <row r="1108" spans="1:9" ht="15.75" thickBot="1">
      <c r="A1108" s="99" t="s">
        <v>16</v>
      </c>
      <c r="B1108" s="100"/>
      <c r="C1108" s="100"/>
      <c r="D1108" s="100"/>
      <c r="E1108" s="100"/>
      <c r="F1108" s="100"/>
      <c r="G1108" s="100"/>
      <c r="H1108" s="100"/>
      <c r="I1108" s="101"/>
    </row>
    <row r="1109" spans="1:9" ht="15.75" thickBot="1">
      <c r="A1109" s="105" t="s">
        <v>7</v>
      </c>
      <c r="B1109" s="106"/>
      <c r="C1109" s="106"/>
      <c r="D1109" s="106"/>
      <c r="E1109" s="106"/>
      <c r="F1109" s="106"/>
      <c r="G1109" s="106"/>
      <c r="H1109" s="107"/>
      <c r="I1109" s="6" t="s">
        <v>17</v>
      </c>
    </row>
    <row r="1110" spans="1:9" ht="15.75" thickBot="1">
      <c r="A1110" s="94" t="s">
        <v>170</v>
      </c>
      <c r="B1110" s="95"/>
      <c r="C1110" s="95"/>
      <c r="D1110" s="95"/>
      <c r="E1110" s="95"/>
      <c r="F1110" s="95"/>
      <c r="G1110" s="95"/>
      <c r="H1110" s="96"/>
      <c r="I1110" s="11" t="s">
        <v>22</v>
      </c>
    </row>
    <row r="1111" spans="1:9" ht="15.75" thickBot="1">
      <c r="A1111" s="94" t="s">
        <v>171</v>
      </c>
      <c r="B1111" s="95"/>
      <c r="C1111" s="95"/>
      <c r="D1111" s="95"/>
      <c r="E1111" s="95"/>
      <c r="F1111" s="95"/>
      <c r="G1111" s="95"/>
      <c r="H1111" s="96"/>
      <c r="I1111" s="11" t="s">
        <v>22</v>
      </c>
    </row>
    <row r="1112" spans="1:9" ht="15.75" thickBot="1">
      <c r="A1112" s="97" t="s">
        <v>383</v>
      </c>
      <c r="B1112" s="98"/>
      <c r="C1112" s="98"/>
      <c r="D1112" s="98"/>
      <c r="E1112" s="98"/>
      <c r="F1112" s="98"/>
      <c r="G1112" s="98"/>
      <c r="H1112" s="93"/>
      <c r="I1112" s="4" t="s">
        <v>73</v>
      </c>
    </row>
    <row r="1113" spans="1:9" ht="15.75" thickBot="1">
      <c r="A1113" s="97" t="s">
        <v>384</v>
      </c>
      <c r="B1113" s="98"/>
      <c r="C1113" s="98"/>
      <c r="D1113" s="98"/>
      <c r="E1113" s="98"/>
      <c r="F1113" s="98"/>
      <c r="G1113" s="98"/>
      <c r="H1113" s="93"/>
      <c r="I1113" s="4" t="s">
        <v>74</v>
      </c>
    </row>
    <row r="1114" spans="1:9" ht="15.75" thickBot="1">
      <c r="A1114" s="97" t="s">
        <v>385</v>
      </c>
      <c r="B1114" s="98"/>
      <c r="C1114" s="98"/>
      <c r="D1114" s="98"/>
      <c r="E1114" s="98"/>
      <c r="F1114" s="98"/>
      <c r="G1114" s="98"/>
      <c r="H1114" s="93"/>
      <c r="I1114" s="4" t="s">
        <v>74</v>
      </c>
    </row>
    <row r="1115" spans="1:9" ht="15.75" thickBot="1">
      <c r="A1115" s="97"/>
      <c r="B1115" s="98"/>
      <c r="C1115" s="98"/>
      <c r="D1115" s="98"/>
      <c r="E1115" s="98"/>
      <c r="F1115" s="98"/>
      <c r="G1115" s="98"/>
      <c r="H1115" s="93"/>
      <c r="I1115" s="4"/>
    </row>
    <row r="1116" spans="1:9" ht="15.75" thickBot="1">
      <c r="A1116" s="97"/>
      <c r="B1116" s="98"/>
      <c r="C1116" s="98"/>
      <c r="D1116" s="98"/>
      <c r="E1116" s="98"/>
      <c r="F1116" s="98"/>
      <c r="G1116" s="98"/>
      <c r="H1116" s="93"/>
      <c r="I1116" s="4"/>
    </row>
    <row r="1117" spans="1:9" ht="15.75" thickBot="1">
      <c r="A1117" s="97"/>
      <c r="B1117" s="98"/>
      <c r="C1117" s="98"/>
      <c r="D1117" s="98"/>
      <c r="E1117" s="98"/>
      <c r="F1117" s="98"/>
      <c r="G1117" s="98"/>
      <c r="H1117" s="93"/>
      <c r="I1117" s="4"/>
    </row>
    <row r="1118" spans="1:9" ht="15.75" thickBot="1">
      <c r="A1118" s="97"/>
      <c r="B1118" s="98"/>
      <c r="C1118" s="98"/>
      <c r="D1118" s="98"/>
      <c r="E1118" s="98"/>
      <c r="F1118" s="98"/>
      <c r="G1118" s="98"/>
      <c r="H1118" s="93"/>
      <c r="I1118" s="4"/>
    </row>
    <row r="1119" spans="1:9" ht="15.75" thickBot="1">
      <c r="A1119" s="97"/>
      <c r="B1119" s="98"/>
      <c r="C1119" s="98"/>
      <c r="D1119" s="98"/>
      <c r="E1119" s="98"/>
      <c r="F1119" s="98"/>
      <c r="G1119" s="98"/>
      <c r="H1119" s="93"/>
      <c r="I1119" s="4"/>
    </row>
    <row r="1120" spans="1:9" ht="15.75" thickBot="1">
      <c r="A1120" s="97"/>
      <c r="B1120" s="98"/>
      <c r="C1120" s="98"/>
      <c r="D1120" s="98"/>
      <c r="E1120" s="98"/>
      <c r="F1120" s="98"/>
      <c r="G1120" s="98"/>
      <c r="H1120" s="93"/>
      <c r="I1120" s="4"/>
    </row>
    <row r="1121" spans="1:9" ht="15.75" thickBot="1">
      <c r="A1121" s="56"/>
      <c r="B1121" s="57"/>
      <c r="C1121" s="57"/>
      <c r="D1121" s="57"/>
      <c r="E1121" s="57"/>
      <c r="F1121" s="57"/>
      <c r="G1121" s="57"/>
      <c r="H1121" s="58"/>
      <c r="I1121" s="4"/>
    </row>
    <row r="1122" spans="1:9" ht="15.75" thickBot="1">
      <c r="A1122" s="97"/>
      <c r="B1122" s="98"/>
      <c r="C1122" s="98"/>
      <c r="D1122" s="98"/>
      <c r="E1122" s="98"/>
      <c r="F1122" s="98"/>
      <c r="G1122" s="98"/>
      <c r="H1122" s="93"/>
      <c r="I1122" s="4"/>
    </row>
    <row r="1123" spans="1:9" ht="15.75" thickBot="1">
      <c r="A1123" s="97"/>
      <c r="B1123" s="98"/>
      <c r="C1123" s="98"/>
      <c r="D1123" s="98"/>
      <c r="E1123" s="98"/>
      <c r="F1123" s="98"/>
      <c r="G1123" s="98"/>
      <c r="H1123" s="93"/>
      <c r="I1123" s="4"/>
    </row>
    <row r="1124" spans="1:9" ht="15.75" thickBot="1">
      <c r="A1124" s="97"/>
      <c r="B1124" s="98"/>
      <c r="C1124" s="98"/>
      <c r="D1124" s="98"/>
      <c r="E1124" s="98"/>
      <c r="F1124" s="98"/>
      <c r="G1124" s="98"/>
      <c r="H1124" s="93"/>
      <c r="I1124" s="4"/>
    </row>
    <row r="1125" spans="1:9" ht="15.75" thickBot="1">
      <c r="A1125" s="97"/>
      <c r="B1125" s="98"/>
      <c r="C1125" s="98"/>
      <c r="D1125" s="98"/>
      <c r="E1125" s="98"/>
      <c r="F1125" s="98"/>
      <c r="G1125" s="98"/>
      <c r="H1125" s="93"/>
      <c r="I1125" s="4"/>
    </row>
    <row r="1126" spans="1:9" ht="15.75" thickBot="1">
      <c r="A1126" s="97"/>
      <c r="B1126" s="98"/>
      <c r="C1126" s="98"/>
      <c r="D1126" s="98"/>
      <c r="E1126" s="98"/>
      <c r="F1126" s="98"/>
      <c r="G1126" s="98"/>
      <c r="H1126" s="93"/>
      <c r="I1126" s="4"/>
    </row>
    <row r="1127" spans="1:9" ht="15.75" thickBot="1">
      <c r="A1127" s="97"/>
      <c r="B1127" s="98"/>
      <c r="C1127" s="98"/>
      <c r="D1127" s="98"/>
      <c r="E1127" s="98"/>
      <c r="F1127" s="98"/>
      <c r="G1127" s="98"/>
      <c r="H1127" s="93"/>
      <c r="I1127" s="4"/>
    </row>
    <row r="1130" spans="1:9">
      <c r="A1130" s="8" t="s">
        <v>0</v>
      </c>
    </row>
    <row r="1131" spans="1:9">
      <c r="A1131" s="8"/>
    </row>
    <row r="1132" spans="1:9" ht="15.75" thickBot="1">
      <c r="A1132" s="2" t="s">
        <v>1</v>
      </c>
    </row>
    <row r="1133" spans="1:9" ht="15.75" thickBot="1">
      <c r="A1133" s="110" t="s">
        <v>2</v>
      </c>
      <c r="B1133" s="111"/>
      <c r="C1133" s="111"/>
      <c r="D1133" s="111"/>
      <c r="E1133" s="111"/>
      <c r="F1133" s="112"/>
      <c r="G1133" s="113" t="s">
        <v>3</v>
      </c>
      <c r="H1133" s="114"/>
      <c r="I1133" s="115"/>
    </row>
    <row r="1134" spans="1:9" ht="30.75" thickBot="1">
      <c r="A1134" s="3" t="s">
        <v>4</v>
      </c>
      <c r="B1134" s="110" t="s">
        <v>5</v>
      </c>
      <c r="C1134" s="111"/>
      <c r="D1134" s="111"/>
      <c r="E1134" s="111"/>
      <c r="F1134" s="112"/>
      <c r="G1134" s="116"/>
      <c r="H1134" s="117"/>
      <c r="I1134" s="118"/>
    </row>
    <row r="1135" spans="1:9" ht="15.75" thickBot="1">
      <c r="A1135" s="13" t="s">
        <v>168</v>
      </c>
      <c r="B1135" s="119" t="s">
        <v>208</v>
      </c>
      <c r="C1135" s="120"/>
      <c r="D1135" s="120"/>
      <c r="E1135" s="120"/>
      <c r="F1135" s="121"/>
      <c r="G1135" s="14"/>
      <c r="H1135" s="15"/>
      <c r="I1135" s="66">
        <v>40000</v>
      </c>
    </row>
    <row r="1136" spans="1:9" ht="15.75" thickBot="1">
      <c r="A1136" s="99"/>
      <c r="B1136" s="100"/>
      <c r="C1136" s="100"/>
      <c r="D1136" s="100"/>
      <c r="E1136" s="100"/>
      <c r="F1136" s="100"/>
      <c r="G1136" s="100"/>
      <c r="H1136" s="100"/>
      <c r="I1136" s="101"/>
    </row>
    <row r="1137" spans="1:9" ht="15.75" thickBot="1">
      <c r="A1137" s="122" t="s">
        <v>7</v>
      </c>
      <c r="B1137" s="123"/>
      <c r="C1137" s="123"/>
      <c r="D1137" s="124"/>
      <c r="E1137" s="128" t="s">
        <v>8</v>
      </c>
      <c r="F1137" s="108" t="s">
        <v>9</v>
      </c>
      <c r="G1137" s="130"/>
      <c r="H1137" s="130"/>
      <c r="I1137" s="109"/>
    </row>
    <row r="1138" spans="1:9" ht="15.75" thickBot="1">
      <c r="A1138" s="125"/>
      <c r="B1138" s="126"/>
      <c r="C1138" s="126"/>
      <c r="D1138" s="127"/>
      <c r="E1138" s="129"/>
      <c r="F1138" s="108" t="s">
        <v>10</v>
      </c>
      <c r="G1138" s="109"/>
      <c r="H1138" s="108" t="s">
        <v>11</v>
      </c>
      <c r="I1138" s="109"/>
    </row>
    <row r="1139" spans="1:9" ht="15.75" thickBot="1">
      <c r="A1139" s="97" t="s">
        <v>207</v>
      </c>
      <c r="B1139" s="98"/>
      <c r="C1139" s="98"/>
      <c r="D1139" s="93"/>
      <c r="E1139" s="4" t="s">
        <v>107</v>
      </c>
      <c r="F1139" s="131">
        <v>41274</v>
      </c>
      <c r="G1139" s="93"/>
      <c r="H1139" s="138">
        <v>1</v>
      </c>
      <c r="I1139" s="139"/>
    </row>
    <row r="1140" spans="1:9" ht="15.75" thickBot="1">
      <c r="A1140" s="97"/>
      <c r="B1140" s="98"/>
      <c r="C1140" s="98"/>
      <c r="D1140" s="93"/>
      <c r="E1140" s="4"/>
      <c r="F1140" s="97"/>
      <c r="G1140" s="93"/>
      <c r="H1140" s="97"/>
      <c r="I1140" s="93"/>
    </row>
    <row r="1141" spans="1:9" ht="15.75" thickBot="1">
      <c r="A1141" s="99" t="s">
        <v>12</v>
      </c>
      <c r="B1141" s="100"/>
      <c r="C1141" s="100"/>
      <c r="D1141" s="100"/>
      <c r="E1141" s="100"/>
      <c r="F1141" s="100"/>
      <c r="G1141" s="100"/>
      <c r="H1141" s="100"/>
      <c r="I1141" s="101"/>
    </row>
    <row r="1142" spans="1:9" ht="15.75" thickBot="1">
      <c r="A1142" s="102" t="s">
        <v>13</v>
      </c>
      <c r="B1142" s="103"/>
      <c r="C1142" s="103"/>
      <c r="D1142" s="103"/>
      <c r="E1142" s="103"/>
      <c r="F1142" s="103"/>
      <c r="G1142" s="103"/>
      <c r="H1142" s="103"/>
      <c r="I1142" s="104"/>
    </row>
    <row r="1143" spans="1:9" ht="15.75" thickBot="1">
      <c r="A1143" s="99" t="s">
        <v>4</v>
      </c>
      <c r="B1143" s="101"/>
      <c r="C1143" s="99" t="s">
        <v>7</v>
      </c>
      <c r="D1143" s="100"/>
      <c r="E1143" s="100"/>
      <c r="F1143" s="100"/>
      <c r="G1143" s="100"/>
      <c r="H1143" s="100"/>
      <c r="I1143" s="101"/>
    </row>
    <row r="1144" spans="1:9" ht="33" customHeight="1" thickBot="1">
      <c r="A1144" s="97">
        <v>1027</v>
      </c>
      <c r="B1144" s="93"/>
      <c r="C1144" s="97" t="s">
        <v>321</v>
      </c>
      <c r="D1144" s="98"/>
      <c r="E1144" s="98"/>
      <c r="F1144" s="98"/>
      <c r="G1144" s="98"/>
      <c r="H1144" s="98"/>
      <c r="I1144" s="93"/>
    </row>
    <row r="1145" spans="1:9" ht="15.75" thickBot="1">
      <c r="A1145" s="99" t="s">
        <v>14</v>
      </c>
      <c r="B1145" s="100"/>
      <c r="C1145" s="100"/>
      <c r="D1145" s="100"/>
      <c r="E1145" s="100"/>
      <c r="F1145" s="100"/>
      <c r="G1145" s="100"/>
      <c r="H1145" s="100"/>
      <c r="I1145" s="101"/>
    </row>
    <row r="1146" spans="1:9" ht="15.75" thickBot="1">
      <c r="A1146" s="99" t="s">
        <v>4</v>
      </c>
      <c r="B1146" s="100"/>
      <c r="C1146" s="101"/>
      <c r="D1146" s="99" t="s">
        <v>7</v>
      </c>
      <c r="E1146" s="100"/>
      <c r="F1146" s="100"/>
      <c r="G1146" s="100"/>
      <c r="H1146" s="100"/>
      <c r="I1146" s="101"/>
    </row>
    <row r="1147" spans="1:9" ht="15.75" thickBot="1">
      <c r="A1147" s="97">
        <v>2</v>
      </c>
      <c r="B1147" s="98"/>
      <c r="C1147" s="93"/>
      <c r="D1147" s="97" t="s">
        <v>386</v>
      </c>
      <c r="E1147" s="98"/>
      <c r="F1147" s="98"/>
      <c r="G1147" s="98"/>
      <c r="H1147" s="98"/>
      <c r="I1147" s="93"/>
    </row>
    <row r="1148" spans="1:9" ht="15.75" thickBot="1">
      <c r="A1148" s="99" t="s">
        <v>15</v>
      </c>
      <c r="B1148" s="100"/>
      <c r="C1148" s="100"/>
      <c r="D1148" s="100"/>
      <c r="E1148" s="100"/>
      <c r="F1148" s="100"/>
      <c r="G1148" s="100"/>
      <c r="H1148" s="100"/>
      <c r="I1148" s="101"/>
    </row>
    <row r="1149" spans="1:9" ht="15.75" thickBot="1">
      <c r="A1149" s="97" t="s">
        <v>387</v>
      </c>
      <c r="B1149" s="98"/>
      <c r="C1149" s="98"/>
      <c r="D1149" s="98"/>
      <c r="E1149" s="98"/>
      <c r="F1149" s="98"/>
      <c r="G1149" s="98"/>
      <c r="H1149" s="98"/>
      <c r="I1149" s="93"/>
    </row>
    <row r="1150" spans="1:9" ht="15.75" thickBot="1">
      <c r="A1150" s="97"/>
      <c r="B1150" s="98"/>
      <c r="C1150" s="98"/>
      <c r="D1150" s="98"/>
      <c r="E1150" s="98"/>
      <c r="F1150" s="98"/>
      <c r="G1150" s="98"/>
      <c r="H1150" s="98"/>
      <c r="I1150" s="93"/>
    </row>
    <row r="1151" spans="1:9" ht="15.75" thickBot="1">
      <c r="A1151" s="97"/>
      <c r="B1151" s="98"/>
      <c r="C1151" s="98"/>
      <c r="D1151" s="98"/>
      <c r="E1151" s="98"/>
      <c r="F1151" s="98"/>
      <c r="G1151" s="98"/>
      <c r="H1151" s="98"/>
      <c r="I1151" s="93"/>
    </row>
    <row r="1152" spans="1:9" ht="15.75" thickBot="1">
      <c r="A1152" s="99" t="s">
        <v>16</v>
      </c>
      <c r="B1152" s="100"/>
      <c r="C1152" s="100"/>
      <c r="D1152" s="100"/>
      <c r="E1152" s="100"/>
      <c r="F1152" s="100"/>
      <c r="G1152" s="100"/>
      <c r="H1152" s="100"/>
      <c r="I1152" s="101"/>
    </row>
    <row r="1153" spans="1:9" ht="15.75" thickBot="1">
      <c r="A1153" s="105" t="s">
        <v>7</v>
      </c>
      <c r="B1153" s="106"/>
      <c r="C1153" s="106"/>
      <c r="D1153" s="106"/>
      <c r="E1153" s="106"/>
      <c r="F1153" s="106"/>
      <c r="G1153" s="106"/>
      <c r="H1153" s="107"/>
      <c r="I1153" s="6" t="s">
        <v>17</v>
      </c>
    </row>
    <row r="1154" spans="1:9" ht="15.75" thickBot="1">
      <c r="A1154" s="94" t="s">
        <v>209</v>
      </c>
      <c r="B1154" s="95"/>
      <c r="C1154" s="95"/>
      <c r="D1154" s="95"/>
      <c r="E1154" s="95"/>
      <c r="F1154" s="95"/>
      <c r="G1154" s="95"/>
      <c r="H1154" s="96"/>
      <c r="I1154" s="11" t="s">
        <v>22</v>
      </c>
    </row>
    <row r="1155" spans="1:9" ht="15.75" thickBot="1">
      <c r="A1155" s="94" t="s">
        <v>210</v>
      </c>
      <c r="B1155" s="95"/>
      <c r="C1155" s="95"/>
      <c r="D1155" s="95"/>
      <c r="E1155" s="95"/>
      <c r="F1155" s="95"/>
      <c r="G1155" s="95"/>
      <c r="H1155" s="96"/>
      <c r="I1155" s="11" t="s">
        <v>74</v>
      </c>
    </row>
    <row r="1156" spans="1:9" ht="15.75" thickBot="1">
      <c r="A1156" s="97"/>
      <c r="B1156" s="98"/>
      <c r="C1156" s="98"/>
      <c r="D1156" s="98"/>
      <c r="E1156" s="98"/>
      <c r="F1156" s="98"/>
      <c r="G1156" s="98"/>
      <c r="H1156" s="93"/>
      <c r="I1156" s="4"/>
    </row>
    <row r="1157" spans="1:9" ht="15.75" thickBot="1">
      <c r="A1157" s="97"/>
      <c r="B1157" s="98"/>
      <c r="C1157" s="98"/>
      <c r="D1157" s="98"/>
      <c r="E1157" s="98"/>
      <c r="F1157" s="98"/>
      <c r="G1157" s="98"/>
      <c r="H1157" s="93"/>
      <c r="I1157" s="4"/>
    </row>
    <row r="1158" spans="1:9" ht="15.75" thickBot="1">
      <c r="A1158" s="97"/>
      <c r="B1158" s="98"/>
      <c r="C1158" s="98"/>
      <c r="D1158" s="98"/>
      <c r="E1158" s="98"/>
      <c r="F1158" s="98"/>
      <c r="G1158" s="98"/>
      <c r="H1158" s="93"/>
      <c r="I1158" s="4"/>
    </row>
    <row r="1159" spans="1:9" ht="15.75" thickBot="1">
      <c r="A1159" s="97"/>
      <c r="B1159" s="98"/>
      <c r="C1159" s="98"/>
      <c r="D1159" s="98"/>
      <c r="E1159" s="98"/>
      <c r="F1159" s="98"/>
      <c r="G1159" s="98"/>
      <c r="H1159" s="93"/>
      <c r="I1159" s="4"/>
    </row>
    <row r="1160" spans="1:9" ht="15.75" thickBot="1">
      <c r="A1160" s="97"/>
      <c r="B1160" s="98"/>
      <c r="C1160" s="98"/>
      <c r="D1160" s="98"/>
      <c r="E1160" s="98"/>
      <c r="F1160" s="98"/>
      <c r="G1160" s="98"/>
      <c r="H1160" s="93"/>
      <c r="I1160" s="4"/>
    </row>
    <row r="1161" spans="1:9" ht="15.75" thickBot="1">
      <c r="A1161" s="97"/>
      <c r="B1161" s="98"/>
      <c r="C1161" s="98"/>
      <c r="D1161" s="98"/>
      <c r="E1161" s="98"/>
      <c r="F1161" s="98"/>
      <c r="G1161" s="98"/>
      <c r="H1161" s="93"/>
      <c r="I1161" s="4"/>
    </row>
    <row r="1162" spans="1:9" ht="15.75" thickBot="1">
      <c r="A1162" s="97"/>
      <c r="B1162" s="98"/>
      <c r="C1162" s="98"/>
      <c r="D1162" s="98"/>
      <c r="E1162" s="98"/>
      <c r="F1162" s="98"/>
      <c r="G1162" s="98"/>
      <c r="H1162" s="93"/>
      <c r="I1162" s="4"/>
    </row>
    <row r="1163" spans="1:9" ht="15.75" thickBot="1">
      <c r="A1163" s="97"/>
      <c r="B1163" s="98"/>
      <c r="C1163" s="98"/>
      <c r="D1163" s="98"/>
      <c r="E1163" s="98"/>
      <c r="F1163" s="98"/>
      <c r="G1163" s="98"/>
      <c r="H1163" s="93"/>
      <c r="I1163" s="4"/>
    </row>
    <row r="1164" spans="1:9" ht="15.75" thickBot="1">
      <c r="A1164" s="97"/>
      <c r="B1164" s="98"/>
      <c r="C1164" s="98"/>
      <c r="D1164" s="98"/>
      <c r="E1164" s="98"/>
      <c r="F1164" s="98"/>
      <c r="G1164" s="98"/>
      <c r="H1164" s="93"/>
      <c r="I1164" s="4"/>
    </row>
    <row r="1165" spans="1:9" ht="15.75" thickBot="1">
      <c r="A1165" s="97"/>
      <c r="B1165" s="98"/>
      <c r="C1165" s="98"/>
      <c r="D1165" s="98"/>
      <c r="E1165" s="98"/>
      <c r="F1165" s="98"/>
      <c r="G1165" s="98"/>
      <c r="H1165" s="93"/>
      <c r="I1165" s="4"/>
    </row>
    <row r="1166" spans="1:9" ht="15.75" thickBot="1">
      <c r="A1166" s="97"/>
      <c r="B1166" s="98"/>
      <c r="C1166" s="98"/>
      <c r="D1166" s="98"/>
      <c r="E1166" s="98"/>
      <c r="F1166" s="98"/>
      <c r="G1166" s="98"/>
      <c r="H1166" s="93"/>
      <c r="I1166" s="4"/>
    </row>
    <row r="1167" spans="1:9" ht="15.75" thickBot="1">
      <c r="A1167" s="97"/>
      <c r="B1167" s="98"/>
      <c r="C1167" s="98"/>
      <c r="D1167" s="98"/>
      <c r="E1167" s="98"/>
      <c r="F1167" s="98"/>
      <c r="G1167" s="98"/>
      <c r="H1167" s="93"/>
      <c r="I1167" s="4"/>
    </row>
    <row r="1168" spans="1:9" ht="15.75" thickBot="1">
      <c r="A1168" s="97"/>
      <c r="B1168" s="98"/>
      <c r="C1168" s="98"/>
      <c r="D1168" s="98"/>
      <c r="E1168" s="98"/>
      <c r="F1168" s="98"/>
      <c r="G1168" s="98"/>
      <c r="H1168" s="93"/>
      <c r="I1168" s="4"/>
    </row>
    <row r="1173" spans="1:9">
      <c r="A1173" s="8" t="s">
        <v>0</v>
      </c>
    </row>
    <row r="1174" spans="1:9">
      <c r="A1174" s="8"/>
    </row>
    <row r="1175" spans="1:9" ht="15.75" thickBot="1">
      <c r="A1175" s="2" t="s">
        <v>1</v>
      </c>
    </row>
    <row r="1176" spans="1:9" ht="15.75" thickBot="1">
      <c r="A1176" s="110" t="s">
        <v>2</v>
      </c>
      <c r="B1176" s="111"/>
      <c r="C1176" s="111"/>
      <c r="D1176" s="111"/>
      <c r="E1176" s="111"/>
      <c r="F1176" s="112"/>
      <c r="G1176" s="113" t="s">
        <v>3</v>
      </c>
      <c r="H1176" s="114"/>
      <c r="I1176" s="115"/>
    </row>
    <row r="1177" spans="1:9" ht="30.75" thickBot="1">
      <c r="A1177" s="3" t="s">
        <v>4</v>
      </c>
      <c r="B1177" s="110" t="s">
        <v>5</v>
      </c>
      <c r="C1177" s="111"/>
      <c r="D1177" s="111"/>
      <c r="E1177" s="111"/>
      <c r="F1177" s="112"/>
      <c r="G1177" s="116"/>
      <c r="H1177" s="117"/>
      <c r="I1177" s="118"/>
    </row>
    <row r="1178" spans="1:9" ht="15.75" thickBot="1">
      <c r="A1178" s="13" t="s">
        <v>172</v>
      </c>
      <c r="B1178" s="119" t="s">
        <v>173</v>
      </c>
      <c r="C1178" s="120"/>
      <c r="D1178" s="120"/>
      <c r="E1178" s="120"/>
      <c r="F1178" s="121"/>
      <c r="G1178" s="14"/>
      <c r="H1178" s="15"/>
      <c r="I1178" s="66">
        <v>850000</v>
      </c>
    </row>
    <row r="1179" spans="1:9" ht="15.75" thickBot="1">
      <c r="A1179" s="99"/>
      <c r="B1179" s="100"/>
      <c r="C1179" s="100"/>
      <c r="D1179" s="100"/>
      <c r="E1179" s="100"/>
      <c r="F1179" s="100"/>
      <c r="G1179" s="100"/>
      <c r="H1179" s="100"/>
      <c r="I1179" s="101"/>
    </row>
    <row r="1180" spans="1:9" ht="15.75" thickBot="1">
      <c r="A1180" s="122" t="s">
        <v>7</v>
      </c>
      <c r="B1180" s="123"/>
      <c r="C1180" s="123"/>
      <c r="D1180" s="124"/>
      <c r="E1180" s="128" t="s">
        <v>8</v>
      </c>
      <c r="F1180" s="108" t="s">
        <v>9</v>
      </c>
      <c r="G1180" s="130"/>
      <c r="H1180" s="130"/>
      <c r="I1180" s="109"/>
    </row>
    <row r="1181" spans="1:9" ht="15.75" thickBot="1">
      <c r="A1181" s="125"/>
      <c r="B1181" s="126"/>
      <c r="C1181" s="126"/>
      <c r="D1181" s="127"/>
      <c r="E1181" s="129"/>
      <c r="F1181" s="108" t="s">
        <v>10</v>
      </c>
      <c r="G1181" s="109"/>
      <c r="H1181" s="108" t="s">
        <v>11</v>
      </c>
      <c r="I1181" s="109"/>
    </row>
    <row r="1182" spans="1:9" ht="15.75" thickBot="1">
      <c r="A1182" s="97" t="s">
        <v>174</v>
      </c>
      <c r="B1182" s="98"/>
      <c r="C1182" s="98"/>
      <c r="D1182" s="93"/>
      <c r="E1182" s="4" t="s">
        <v>107</v>
      </c>
      <c r="F1182" s="131">
        <v>41274</v>
      </c>
      <c r="G1182" s="93"/>
      <c r="H1182" s="138">
        <v>600</v>
      </c>
      <c r="I1182" s="139"/>
    </row>
    <row r="1183" spans="1:9" ht="15.75" thickBot="1">
      <c r="A1183" s="97"/>
      <c r="B1183" s="98"/>
      <c r="C1183" s="98"/>
      <c r="D1183" s="93"/>
      <c r="E1183" s="4"/>
      <c r="F1183" s="97"/>
      <c r="G1183" s="93"/>
      <c r="H1183" s="97"/>
      <c r="I1183" s="93"/>
    </row>
    <row r="1184" spans="1:9" ht="15.75" thickBot="1">
      <c r="A1184" s="99" t="s">
        <v>12</v>
      </c>
      <c r="B1184" s="100"/>
      <c r="C1184" s="100"/>
      <c r="D1184" s="100"/>
      <c r="E1184" s="100"/>
      <c r="F1184" s="100"/>
      <c r="G1184" s="100"/>
      <c r="H1184" s="100"/>
      <c r="I1184" s="101"/>
    </row>
    <row r="1185" spans="1:9" ht="15.75" thickBot="1">
      <c r="A1185" s="102" t="s">
        <v>13</v>
      </c>
      <c r="B1185" s="103"/>
      <c r="C1185" s="103"/>
      <c r="D1185" s="103"/>
      <c r="E1185" s="103"/>
      <c r="F1185" s="103"/>
      <c r="G1185" s="103"/>
      <c r="H1185" s="103"/>
      <c r="I1185" s="104"/>
    </row>
    <row r="1186" spans="1:9" ht="15.75" thickBot="1">
      <c r="A1186" s="99" t="s">
        <v>4</v>
      </c>
      <c r="B1186" s="101"/>
      <c r="C1186" s="99" t="s">
        <v>7</v>
      </c>
      <c r="D1186" s="100"/>
      <c r="E1186" s="100"/>
      <c r="F1186" s="100"/>
      <c r="G1186" s="100"/>
      <c r="H1186" s="100"/>
      <c r="I1186" s="101"/>
    </row>
    <row r="1187" spans="1:9" ht="15.75" thickBot="1">
      <c r="A1187" s="97">
        <v>1028</v>
      </c>
      <c r="B1187" s="93"/>
      <c r="C1187" s="97" t="s">
        <v>322</v>
      </c>
      <c r="D1187" s="98"/>
      <c r="E1187" s="98"/>
      <c r="F1187" s="98"/>
      <c r="G1187" s="98"/>
      <c r="H1187" s="98"/>
      <c r="I1187" s="93"/>
    </row>
    <row r="1188" spans="1:9" ht="15.75" thickBot="1">
      <c r="A1188" s="99" t="s">
        <v>14</v>
      </c>
      <c r="B1188" s="100"/>
      <c r="C1188" s="100"/>
      <c r="D1188" s="100"/>
      <c r="E1188" s="100"/>
      <c r="F1188" s="100"/>
      <c r="G1188" s="100"/>
      <c r="H1188" s="100"/>
      <c r="I1188" s="101"/>
    </row>
    <row r="1189" spans="1:9" ht="15.75" thickBot="1">
      <c r="A1189" s="99" t="s">
        <v>4</v>
      </c>
      <c r="B1189" s="100"/>
      <c r="C1189" s="101"/>
      <c r="D1189" s="99" t="s">
        <v>7</v>
      </c>
      <c r="E1189" s="100"/>
      <c r="F1189" s="100"/>
      <c r="G1189" s="100"/>
      <c r="H1189" s="100"/>
      <c r="I1189" s="101"/>
    </row>
    <row r="1190" spans="1:9" ht="15.75" thickBot="1">
      <c r="A1190" s="97">
        <v>7</v>
      </c>
      <c r="B1190" s="98"/>
      <c r="C1190" s="93"/>
      <c r="D1190" s="97" t="s">
        <v>175</v>
      </c>
      <c r="E1190" s="98"/>
      <c r="F1190" s="98"/>
      <c r="G1190" s="98"/>
      <c r="H1190" s="98"/>
      <c r="I1190" s="93"/>
    </row>
    <row r="1191" spans="1:9" ht="15.75" thickBot="1">
      <c r="A1191" s="99" t="s">
        <v>15</v>
      </c>
      <c r="B1191" s="100"/>
      <c r="C1191" s="100"/>
      <c r="D1191" s="100"/>
      <c r="E1191" s="100"/>
      <c r="F1191" s="100"/>
      <c r="G1191" s="100"/>
      <c r="H1191" s="100"/>
      <c r="I1191" s="101"/>
    </row>
    <row r="1192" spans="1:9" ht="15.75" thickBot="1">
      <c r="A1192" s="97" t="s">
        <v>185</v>
      </c>
      <c r="B1192" s="98"/>
      <c r="C1192" s="98"/>
      <c r="D1192" s="98"/>
      <c r="E1192" s="98"/>
      <c r="F1192" s="98"/>
      <c r="G1192" s="98"/>
      <c r="H1192" s="98"/>
      <c r="I1192" s="93"/>
    </row>
    <row r="1193" spans="1:9" ht="15.75" thickBot="1">
      <c r="A1193" s="97"/>
      <c r="B1193" s="98"/>
      <c r="C1193" s="98"/>
      <c r="D1193" s="98"/>
      <c r="E1193" s="98"/>
      <c r="F1193" s="98"/>
      <c r="G1193" s="98"/>
      <c r="H1193" s="98"/>
      <c r="I1193" s="93"/>
    </row>
    <row r="1194" spans="1:9" ht="15.75" thickBot="1">
      <c r="A1194" s="97"/>
      <c r="B1194" s="98"/>
      <c r="C1194" s="98"/>
      <c r="D1194" s="98"/>
      <c r="E1194" s="98"/>
      <c r="F1194" s="98"/>
      <c r="G1194" s="98"/>
      <c r="H1194" s="98"/>
      <c r="I1194" s="93"/>
    </row>
    <row r="1195" spans="1:9" ht="15.75" thickBot="1">
      <c r="A1195" s="99" t="s">
        <v>16</v>
      </c>
      <c r="B1195" s="100"/>
      <c r="C1195" s="100"/>
      <c r="D1195" s="100"/>
      <c r="E1195" s="100"/>
      <c r="F1195" s="100"/>
      <c r="G1195" s="100"/>
      <c r="H1195" s="100"/>
      <c r="I1195" s="101"/>
    </row>
    <row r="1196" spans="1:9" ht="15.75" thickBot="1">
      <c r="A1196" s="105" t="s">
        <v>7</v>
      </c>
      <c r="B1196" s="106"/>
      <c r="C1196" s="106"/>
      <c r="D1196" s="106"/>
      <c r="E1196" s="106"/>
      <c r="F1196" s="106"/>
      <c r="G1196" s="106"/>
      <c r="H1196" s="107"/>
      <c r="I1196" s="6" t="s">
        <v>17</v>
      </c>
    </row>
    <row r="1197" spans="1:9" ht="15.75" thickBot="1">
      <c r="A1197" s="94" t="s">
        <v>176</v>
      </c>
      <c r="B1197" s="95"/>
      <c r="C1197" s="95"/>
      <c r="D1197" s="95"/>
      <c r="E1197" s="95"/>
      <c r="F1197" s="95"/>
      <c r="G1197" s="95"/>
      <c r="H1197" s="96"/>
      <c r="I1197" s="11" t="s">
        <v>22</v>
      </c>
    </row>
    <row r="1198" spans="1:9" ht="15.75" thickBot="1">
      <c r="A1198" s="94" t="s">
        <v>389</v>
      </c>
      <c r="B1198" s="95"/>
      <c r="C1198" s="95"/>
      <c r="D1198" s="95"/>
      <c r="E1198" s="95"/>
      <c r="F1198" s="95"/>
      <c r="G1198" s="95"/>
      <c r="H1198" s="96"/>
      <c r="I1198" s="11" t="s">
        <v>22</v>
      </c>
    </row>
    <row r="1199" spans="1:9" ht="15.75" thickBot="1">
      <c r="A1199" s="97" t="s">
        <v>177</v>
      </c>
      <c r="B1199" s="98"/>
      <c r="C1199" s="98"/>
      <c r="D1199" s="98"/>
      <c r="E1199" s="98"/>
      <c r="F1199" s="98"/>
      <c r="G1199" s="98"/>
      <c r="H1199" s="93"/>
      <c r="I1199" s="4" t="s">
        <v>22</v>
      </c>
    </row>
    <row r="1200" spans="1:9" ht="15.75" thickBot="1">
      <c r="A1200" s="97" t="s">
        <v>388</v>
      </c>
      <c r="B1200" s="98"/>
      <c r="C1200" s="98"/>
      <c r="D1200" s="98"/>
      <c r="E1200" s="98"/>
      <c r="F1200" s="98"/>
      <c r="G1200" s="98"/>
      <c r="H1200" s="93"/>
      <c r="I1200" s="4" t="s">
        <v>73</v>
      </c>
    </row>
    <row r="1201" spans="1:9" ht="15.75" thickBot="1">
      <c r="A1201" s="97"/>
      <c r="B1201" s="98"/>
      <c r="C1201" s="98"/>
      <c r="D1201" s="98"/>
      <c r="E1201" s="98"/>
      <c r="F1201" s="98"/>
      <c r="G1201" s="98"/>
      <c r="H1201" s="93"/>
      <c r="I1201" s="4"/>
    </row>
    <row r="1202" spans="1:9" ht="15.75" thickBot="1">
      <c r="A1202" s="97"/>
      <c r="B1202" s="98"/>
      <c r="C1202" s="98"/>
      <c r="D1202" s="98"/>
      <c r="E1202" s="98"/>
      <c r="F1202" s="98"/>
      <c r="G1202" s="98"/>
      <c r="H1202" s="93"/>
      <c r="I1202" s="4"/>
    </row>
    <row r="1203" spans="1:9" ht="15.75" thickBot="1">
      <c r="A1203" s="97"/>
      <c r="B1203" s="98"/>
      <c r="C1203" s="98"/>
      <c r="D1203" s="98"/>
      <c r="E1203" s="98"/>
      <c r="F1203" s="98"/>
      <c r="G1203" s="98"/>
      <c r="H1203" s="93"/>
      <c r="I1203" s="4"/>
    </row>
    <row r="1204" spans="1:9" ht="15.75" thickBot="1">
      <c r="A1204" s="97"/>
      <c r="B1204" s="98"/>
      <c r="C1204" s="98"/>
      <c r="D1204" s="98"/>
      <c r="E1204" s="98"/>
      <c r="F1204" s="98"/>
      <c r="G1204" s="98"/>
      <c r="H1204" s="93"/>
      <c r="I1204" s="4"/>
    </row>
    <row r="1205" spans="1:9" ht="15.75" thickBot="1">
      <c r="A1205" s="97"/>
      <c r="B1205" s="98"/>
      <c r="C1205" s="98"/>
      <c r="D1205" s="98"/>
      <c r="E1205" s="98"/>
      <c r="F1205" s="98"/>
      <c r="G1205" s="98"/>
      <c r="H1205" s="93"/>
      <c r="I1205" s="4"/>
    </row>
    <row r="1206" spans="1:9" ht="15.75" thickBot="1">
      <c r="A1206" s="97"/>
      <c r="B1206" s="98"/>
      <c r="C1206" s="98"/>
      <c r="D1206" s="98"/>
      <c r="E1206" s="98"/>
      <c r="F1206" s="98"/>
      <c r="G1206" s="98"/>
      <c r="H1206" s="93"/>
      <c r="I1206" s="4"/>
    </row>
    <row r="1207" spans="1:9" ht="15.75" thickBot="1">
      <c r="A1207" s="97"/>
      <c r="B1207" s="98"/>
      <c r="C1207" s="98"/>
      <c r="D1207" s="98"/>
      <c r="E1207" s="98"/>
      <c r="F1207" s="98"/>
      <c r="G1207" s="98"/>
      <c r="H1207" s="93"/>
      <c r="I1207" s="4"/>
    </row>
    <row r="1208" spans="1:9" ht="15.75" thickBot="1">
      <c r="A1208" s="97"/>
      <c r="B1208" s="98"/>
      <c r="C1208" s="98"/>
      <c r="D1208" s="98"/>
      <c r="E1208" s="98"/>
      <c r="F1208" s="98"/>
      <c r="G1208" s="98"/>
      <c r="H1208" s="93"/>
      <c r="I1208" s="4"/>
    </row>
    <row r="1209" spans="1:9" ht="15.75" thickBot="1">
      <c r="A1209" s="97"/>
      <c r="B1209" s="98"/>
      <c r="C1209" s="98"/>
      <c r="D1209" s="98"/>
      <c r="E1209" s="98"/>
      <c r="F1209" s="98"/>
      <c r="G1209" s="98"/>
      <c r="H1209" s="93"/>
      <c r="I1209" s="4"/>
    </row>
    <row r="1210" spans="1:9" ht="15.75" thickBot="1">
      <c r="A1210" s="97"/>
      <c r="B1210" s="98"/>
      <c r="C1210" s="98"/>
      <c r="D1210" s="98"/>
      <c r="E1210" s="98"/>
      <c r="F1210" s="98"/>
      <c r="G1210" s="98"/>
      <c r="H1210" s="93"/>
      <c r="I1210" s="4"/>
    </row>
    <row r="1211" spans="1:9" ht="15.75" thickBot="1">
      <c r="A1211" s="97"/>
      <c r="B1211" s="98"/>
      <c r="C1211" s="98"/>
      <c r="D1211" s="98"/>
      <c r="E1211" s="98"/>
      <c r="F1211" s="98"/>
      <c r="G1211" s="98"/>
      <c r="H1211" s="93"/>
      <c r="I1211" s="4"/>
    </row>
    <row r="1212" spans="1:9" ht="15.75" thickBot="1">
      <c r="A1212" s="97"/>
      <c r="B1212" s="98"/>
      <c r="C1212" s="98"/>
      <c r="D1212" s="98"/>
      <c r="E1212" s="98"/>
      <c r="F1212" s="98"/>
      <c r="G1212" s="98"/>
      <c r="H1212" s="93"/>
      <c r="I1212" s="4"/>
    </row>
    <row r="1213" spans="1:9" ht="15.75" thickBot="1">
      <c r="A1213" s="97"/>
      <c r="B1213" s="98"/>
      <c r="C1213" s="98"/>
      <c r="D1213" s="98"/>
      <c r="E1213" s="98"/>
      <c r="F1213" s="98"/>
      <c r="G1213" s="98"/>
      <c r="H1213" s="93"/>
      <c r="I1213" s="4"/>
    </row>
    <row r="1214" spans="1:9">
      <c r="A1214" s="12"/>
      <c r="B1214" s="12"/>
      <c r="C1214" s="12"/>
      <c r="D1214" s="12"/>
      <c r="E1214" s="12"/>
      <c r="F1214" s="12"/>
      <c r="G1214" s="12"/>
      <c r="H1214" s="12"/>
      <c r="I1214" s="12"/>
    </row>
    <row r="1215" spans="1:9">
      <c r="A1215" s="12"/>
      <c r="B1215" s="12"/>
      <c r="C1215" s="12"/>
      <c r="D1215" s="12"/>
      <c r="E1215" s="12"/>
      <c r="F1215" s="12"/>
      <c r="G1215" s="12"/>
      <c r="H1215" s="12"/>
      <c r="I1215" s="12"/>
    </row>
    <row r="1218" spans="1:9">
      <c r="A1218" s="8" t="s">
        <v>0</v>
      </c>
    </row>
    <row r="1219" spans="1:9">
      <c r="A1219" s="8"/>
    </row>
    <row r="1220" spans="1:9" ht="15.75" thickBot="1">
      <c r="A1220" s="2" t="s">
        <v>1</v>
      </c>
    </row>
    <row r="1221" spans="1:9" ht="15.75" thickBot="1">
      <c r="A1221" s="110" t="s">
        <v>2</v>
      </c>
      <c r="B1221" s="111"/>
      <c r="C1221" s="111"/>
      <c r="D1221" s="111"/>
      <c r="E1221" s="111"/>
      <c r="F1221" s="112"/>
      <c r="G1221" s="113" t="s">
        <v>3</v>
      </c>
      <c r="H1221" s="114"/>
      <c r="I1221" s="115"/>
    </row>
    <row r="1222" spans="1:9" ht="30.75" thickBot="1">
      <c r="A1222" s="3" t="s">
        <v>4</v>
      </c>
      <c r="B1222" s="110" t="s">
        <v>5</v>
      </c>
      <c r="C1222" s="111"/>
      <c r="D1222" s="111"/>
      <c r="E1222" s="111"/>
      <c r="F1222" s="112"/>
      <c r="G1222" s="116"/>
      <c r="H1222" s="117"/>
      <c r="I1222" s="118"/>
    </row>
    <row r="1223" spans="1:9" ht="15.75" thickBot="1">
      <c r="A1223" s="13" t="s">
        <v>178</v>
      </c>
      <c r="B1223" s="119" t="s">
        <v>414</v>
      </c>
      <c r="C1223" s="120"/>
      <c r="D1223" s="120"/>
      <c r="E1223" s="120"/>
      <c r="F1223" s="121"/>
      <c r="G1223" s="14"/>
      <c r="H1223" s="15"/>
      <c r="I1223" s="66">
        <v>400000</v>
      </c>
    </row>
    <row r="1224" spans="1:9" ht="15.75" thickBot="1">
      <c r="A1224" s="99"/>
      <c r="B1224" s="100"/>
      <c r="C1224" s="100"/>
      <c r="D1224" s="100"/>
      <c r="E1224" s="100"/>
      <c r="F1224" s="100"/>
      <c r="G1224" s="100"/>
      <c r="H1224" s="100"/>
      <c r="I1224" s="101"/>
    </row>
    <row r="1225" spans="1:9" ht="15.75" thickBot="1">
      <c r="A1225" s="122" t="s">
        <v>7</v>
      </c>
      <c r="B1225" s="123"/>
      <c r="C1225" s="123"/>
      <c r="D1225" s="124"/>
      <c r="E1225" s="128" t="s">
        <v>8</v>
      </c>
      <c r="F1225" s="108" t="s">
        <v>9</v>
      </c>
      <c r="G1225" s="130"/>
      <c r="H1225" s="130"/>
      <c r="I1225" s="109"/>
    </row>
    <row r="1226" spans="1:9" ht="15.75" thickBot="1">
      <c r="A1226" s="125"/>
      <c r="B1226" s="126"/>
      <c r="C1226" s="126"/>
      <c r="D1226" s="127"/>
      <c r="E1226" s="129"/>
      <c r="F1226" s="108" t="s">
        <v>10</v>
      </c>
      <c r="G1226" s="109"/>
      <c r="H1226" s="108" t="s">
        <v>11</v>
      </c>
      <c r="I1226" s="109"/>
    </row>
    <row r="1227" spans="1:9" ht="15.75" thickBot="1">
      <c r="A1227" s="97" t="s">
        <v>179</v>
      </c>
      <c r="B1227" s="98"/>
      <c r="C1227" s="98"/>
      <c r="D1227" s="93"/>
      <c r="E1227" s="4" t="s">
        <v>107</v>
      </c>
      <c r="F1227" s="131">
        <v>41274</v>
      </c>
      <c r="G1227" s="93"/>
      <c r="H1227" s="138">
        <v>200</v>
      </c>
      <c r="I1227" s="139"/>
    </row>
    <row r="1228" spans="1:9" ht="15.75" thickBot="1">
      <c r="A1228" s="97"/>
      <c r="B1228" s="98"/>
      <c r="C1228" s="98"/>
      <c r="D1228" s="93"/>
      <c r="E1228" s="4"/>
      <c r="F1228" s="97"/>
      <c r="G1228" s="93"/>
      <c r="H1228" s="97"/>
      <c r="I1228" s="93"/>
    </row>
    <row r="1229" spans="1:9" ht="15.75" thickBot="1">
      <c r="A1229" s="99" t="s">
        <v>12</v>
      </c>
      <c r="B1229" s="100"/>
      <c r="C1229" s="100"/>
      <c r="D1229" s="100"/>
      <c r="E1229" s="100"/>
      <c r="F1229" s="100"/>
      <c r="G1229" s="100"/>
      <c r="H1229" s="100"/>
      <c r="I1229" s="101"/>
    </row>
    <row r="1230" spans="1:9" ht="15.75" thickBot="1">
      <c r="A1230" s="102" t="s">
        <v>13</v>
      </c>
      <c r="B1230" s="103"/>
      <c r="C1230" s="103"/>
      <c r="D1230" s="103"/>
      <c r="E1230" s="103"/>
      <c r="F1230" s="103"/>
      <c r="G1230" s="103"/>
      <c r="H1230" s="103"/>
      <c r="I1230" s="104"/>
    </row>
    <row r="1231" spans="1:9" ht="15.75" thickBot="1">
      <c r="A1231" s="99" t="s">
        <v>4</v>
      </c>
      <c r="B1231" s="101"/>
      <c r="C1231" s="99" t="s">
        <v>7</v>
      </c>
      <c r="D1231" s="100"/>
      <c r="E1231" s="100"/>
      <c r="F1231" s="100"/>
      <c r="G1231" s="100"/>
      <c r="H1231" s="100"/>
      <c r="I1231" s="101"/>
    </row>
    <row r="1232" spans="1:9" ht="32.25" customHeight="1" thickBot="1">
      <c r="A1232" s="97">
        <v>1029</v>
      </c>
      <c r="B1232" s="93"/>
      <c r="C1232" s="97" t="s">
        <v>390</v>
      </c>
      <c r="D1232" s="98"/>
      <c r="E1232" s="98"/>
      <c r="F1232" s="98"/>
      <c r="G1232" s="98"/>
      <c r="H1232" s="98"/>
      <c r="I1232" s="93"/>
    </row>
    <row r="1233" spans="1:9" ht="15.75" thickBot="1">
      <c r="A1233" s="99" t="s">
        <v>14</v>
      </c>
      <c r="B1233" s="100"/>
      <c r="C1233" s="100"/>
      <c r="D1233" s="100"/>
      <c r="E1233" s="100"/>
      <c r="F1233" s="100"/>
      <c r="G1233" s="100"/>
      <c r="H1233" s="100"/>
      <c r="I1233" s="101"/>
    </row>
    <row r="1234" spans="1:9" ht="15.75" thickBot="1">
      <c r="A1234" s="99" t="s">
        <v>4</v>
      </c>
      <c r="B1234" s="100"/>
      <c r="C1234" s="101"/>
      <c r="D1234" s="99" t="s">
        <v>7</v>
      </c>
      <c r="E1234" s="100"/>
      <c r="F1234" s="100"/>
      <c r="G1234" s="100"/>
      <c r="H1234" s="100"/>
      <c r="I1234" s="101"/>
    </row>
    <row r="1235" spans="1:9" ht="15.75" thickBot="1">
      <c r="A1235" s="97">
        <v>7</v>
      </c>
      <c r="B1235" s="98"/>
      <c r="C1235" s="93"/>
      <c r="D1235" s="97" t="s">
        <v>415</v>
      </c>
      <c r="E1235" s="98"/>
      <c r="F1235" s="98"/>
      <c r="G1235" s="98"/>
      <c r="H1235" s="98"/>
      <c r="I1235" s="93"/>
    </row>
    <row r="1236" spans="1:9" ht="15.75" thickBot="1">
      <c r="A1236" s="99" t="s">
        <v>15</v>
      </c>
      <c r="B1236" s="100"/>
      <c r="C1236" s="100"/>
      <c r="D1236" s="100"/>
      <c r="E1236" s="100"/>
      <c r="F1236" s="100"/>
      <c r="G1236" s="100"/>
      <c r="H1236" s="100"/>
      <c r="I1236" s="101"/>
    </row>
    <row r="1237" spans="1:9" ht="15.75" thickBot="1">
      <c r="A1237" s="97" t="s">
        <v>184</v>
      </c>
      <c r="B1237" s="98"/>
      <c r="C1237" s="98"/>
      <c r="D1237" s="98"/>
      <c r="E1237" s="98"/>
      <c r="F1237" s="98"/>
      <c r="G1237" s="98"/>
      <c r="H1237" s="98"/>
      <c r="I1237" s="93"/>
    </row>
    <row r="1238" spans="1:9" ht="15.75" thickBot="1">
      <c r="A1238" s="97"/>
      <c r="B1238" s="98"/>
      <c r="C1238" s="98"/>
      <c r="D1238" s="98"/>
      <c r="E1238" s="98"/>
      <c r="F1238" s="98"/>
      <c r="G1238" s="98"/>
      <c r="H1238" s="98"/>
      <c r="I1238" s="93"/>
    </row>
    <row r="1239" spans="1:9" ht="15.75" thickBot="1">
      <c r="A1239" s="97"/>
      <c r="B1239" s="98"/>
      <c r="C1239" s="98"/>
      <c r="D1239" s="98"/>
      <c r="E1239" s="98"/>
      <c r="F1239" s="98"/>
      <c r="G1239" s="98"/>
      <c r="H1239" s="98"/>
      <c r="I1239" s="93"/>
    </row>
    <row r="1240" spans="1:9" ht="15.75" thickBot="1">
      <c r="A1240" s="99" t="s">
        <v>16</v>
      </c>
      <c r="B1240" s="100"/>
      <c r="C1240" s="100"/>
      <c r="D1240" s="100"/>
      <c r="E1240" s="100"/>
      <c r="F1240" s="100"/>
      <c r="G1240" s="100"/>
      <c r="H1240" s="100"/>
      <c r="I1240" s="101"/>
    </row>
    <row r="1241" spans="1:9" ht="15.75" thickBot="1">
      <c r="A1241" s="105" t="s">
        <v>7</v>
      </c>
      <c r="B1241" s="106"/>
      <c r="C1241" s="106"/>
      <c r="D1241" s="106"/>
      <c r="E1241" s="106"/>
      <c r="F1241" s="106"/>
      <c r="G1241" s="106"/>
      <c r="H1241" s="107"/>
      <c r="I1241" s="6" t="s">
        <v>17</v>
      </c>
    </row>
    <row r="1242" spans="1:9" ht="15.75" thickBot="1">
      <c r="A1242" s="94" t="s">
        <v>181</v>
      </c>
      <c r="B1242" s="95"/>
      <c r="C1242" s="95"/>
      <c r="D1242" s="95"/>
      <c r="E1242" s="95"/>
      <c r="F1242" s="95"/>
      <c r="G1242" s="95"/>
      <c r="H1242" s="96"/>
      <c r="I1242" s="11" t="s">
        <v>22</v>
      </c>
    </row>
    <row r="1243" spans="1:9" ht="15.75" thickBot="1">
      <c r="A1243" s="94" t="s">
        <v>186</v>
      </c>
      <c r="B1243" s="95"/>
      <c r="C1243" s="95"/>
      <c r="D1243" s="95"/>
      <c r="E1243" s="95"/>
      <c r="F1243" s="95"/>
      <c r="G1243" s="95"/>
      <c r="H1243" s="96"/>
      <c r="I1243" s="11" t="s">
        <v>22</v>
      </c>
    </row>
    <row r="1244" spans="1:9" ht="15.75" thickBot="1">
      <c r="A1244" s="97"/>
      <c r="B1244" s="98"/>
      <c r="C1244" s="98"/>
      <c r="D1244" s="98"/>
      <c r="E1244" s="98"/>
      <c r="F1244" s="98"/>
      <c r="G1244" s="98"/>
      <c r="H1244" s="93"/>
      <c r="I1244" s="4"/>
    </row>
    <row r="1245" spans="1:9" ht="15.75" thickBot="1">
      <c r="A1245" s="97"/>
      <c r="B1245" s="98"/>
      <c r="C1245" s="98"/>
      <c r="D1245" s="98"/>
      <c r="E1245" s="98"/>
      <c r="F1245" s="98"/>
      <c r="G1245" s="98"/>
      <c r="H1245" s="93"/>
      <c r="I1245" s="4"/>
    </row>
    <row r="1246" spans="1:9" ht="15.75" thickBot="1">
      <c r="A1246" s="97"/>
      <c r="B1246" s="98"/>
      <c r="C1246" s="98"/>
      <c r="D1246" s="98"/>
      <c r="E1246" s="98"/>
      <c r="F1246" s="98"/>
      <c r="G1246" s="98"/>
      <c r="H1246" s="93"/>
      <c r="I1246" s="4"/>
    </row>
    <row r="1247" spans="1:9" ht="15.75" thickBot="1">
      <c r="A1247" s="97"/>
      <c r="B1247" s="98"/>
      <c r="C1247" s="98"/>
      <c r="D1247" s="98"/>
      <c r="E1247" s="98"/>
      <c r="F1247" s="98"/>
      <c r="G1247" s="98"/>
      <c r="H1247" s="93"/>
      <c r="I1247" s="4"/>
    </row>
    <row r="1248" spans="1:9" ht="15.75" thickBot="1">
      <c r="A1248" s="97"/>
      <c r="B1248" s="98"/>
      <c r="C1248" s="98"/>
      <c r="D1248" s="98"/>
      <c r="E1248" s="98"/>
      <c r="F1248" s="98"/>
      <c r="G1248" s="98"/>
      <c r="H1248" s="93"/>
      <c r="I1248" s="4"/>
    </row>
    <row r="1249" spans="1:9" ht="15.75" thickBot="1">
      <c r="A1249" s="97"/>
      <c r="B1249" s="98"/>
      <c r="C1249" s="98"/>
      <c r="D1249" s="98"/>
      <c r="E1249" s="98"/>
      <c r="F1249" s="98"/>
      <c r="G1249" s="98"/>
      <c r="H1249" s="93"/>
      <c r="I1249" s="4"/>
    </row>
    <row r="1250" spans="1:9" ht="15.75" thickBot="1">
      <c r="A1250" s="97"/>
      <c r="B1250" s="98"/>
      <c r="C1250" s="98"/>
      <c r="D1250" s="98"/>
      <c r="E1250" s="98"/>
      <c r="F1250" s="98"/>
      <c r="G1250" s="98"/>
      <c r="H1250" s="93"/>
      <c r="I1250" s="4"/>
    </row>
    <row r="1251" spans="1:9" ht="15.75" thickBot="1">
      <c r="A1251" s="97"/>
      <c r="B1251" s="98"/>
      <c r="C1251" s="98"/>
      <c r="D1251" s="98"/>
      <c r="E1251" s="98"/>
      <c r="F1251" s="98"/>
      <c r="G1251" s="98"/>
      <c r="H1251" s="93"/>
      <c r="I1251" s="4"/>
    </row>
    <row r="1252" spans="1:9" ht="15.75" thickBot="1">
      <c r="A1252" s="97"/>
      <c r="B1252" s="98"/>
      <c r="C1252" s="98"/>
      <c r="D1252" s="98"/>
      <c r="E1252" s="98"/>
      <c r="F1252" s="98"/>
      <c r="G1252" s="98"/>
      <c r="H1252" s="93"/>
      <c r="I1252" s="4"/>
    </row>
    <row r="1253" spans="1:9" ht="15.75" thickBot="1">
      <c r="A1253" s="97"/>
      <c r="B1253" s="98"/>
      <c r="C1253" s="98"/>
      <c r="D1253" s="98"/>
      <c r="E1253" s="98"/>
      <c r="F1253" s="98"/>
      <c r="G1253" s="98"/>
      <c r="H1253" s="93"/>
      <c r="I1253" s="4"/>
    </row>
    <row r="1254" spans="1:9" ht="15.75" thickBot="1">
      <c r="A1254" s="97"/>
      <c r="B1254" s="98"/>
      <c r="C1254" s="98"/>
      <c r="D1254" s="98"/>
      <c r="E1254" s="98"/>
      <c r="F1254" s="98"/>
      <c r="G1254" s="98"/>
      <c r="H1254" s="93"/>
      <c r="I1254" s="4"/>
    </row>
    <row r="1255" spans="1:9" ht="15.75" thickBot="1">
      <c r="A1255" s="97"/>
      <c r="B1255" s="98"/>
      <c r="C1255" s="98"/>
      <c r="D1255" s="98"/>
      <c r="E1255" s="98"/>
      <c r="F1255" s="98"/>
      <c r="G1255" s="98"/>
      <c r="H1255" s="93"/>
      <c r="I1255" s="4"/>
    </row>
    <row r="1256" spans="1:9" ht="15.75" thickBot="1">
      <c r="A1256" s="97"/>
      <c r="B1256" s="98"/>
      <c r="C1256" s="98"/>
      <c r="D1256" s="98"/>
      <c r="E1256" s="98"/>
      <c r="F1256" s="98"/>
      <c r="G1256" s="98"/>
      <c r="H1256" s="93"/>
      <c r="I1256" s="4"/>
    </row>
    <row r="1257" spans="1:9" ht="15.75" thickBot="1">
      <c r="A1257" s="97"/>
      <c r="B1257" s="98"/>
      <c r="C1257" s="98"/>
      <c r="D1257" s="98"/>
      <c r="E1257" s="98"/>
      <c r="F1257" s="98"/>
      <c r="G1257" s="98"/>
      <c r="H1257" s="93"/>
      <c r="I1257" s="4"/>
    </row>
    <row r="1261" spans="1:9">
      <c r="A1261" s="8" t="s">
        <v>0</v>
      </c>
    </row>
    <row r="1262" spans="1:9">
      <c r="A1262" s="8"/>
    </row>
    <row r="1263" spans="1:9" ht="15.75" thickBot="1">
      <c r="A1263" s="2" t="s">
        <v>1</v>
      </c>
    </row>
    <row r="1264" spans="1:9" ht="15.75" thickBot="1">
      <c r="A1264" s="110" t="s">
        <v>2</v>
      </c>
      <c r="B1264" s="111"/>
      <c r="C1264" s="111"/>
      <c r="D1264" s="111"/>
      <c r="E1264" s="111"/>
      <c r="F1264" s="112"/>
      <c r="G1264" s="113" t="s">
        <v>3</v>
      </c>
      <c r="H1264" s="114"/>
      <c r="I1264" s="115"/>
    </row>
    <row r="1265" spans="1:9" ht="30.75" thickBot="1">
      <c r="A1265" s="3" t="s">
        <v>4</v>
      </c>
      <c r="B1265" s="110" t="s">
        <v>5</v>
      </c>
      <c r="C1265" s="111"/>
      <c r="D1265" s="111"/>
      <c r="E1265" s="111"/>
      <c r="F1265" s="112"/>
      <c r="G1265" s="116"/>
      <c r="H1265" s="117"/>
      <c r="I1265" s="118"/>
    </row>
    <row r="1266" spans="1:9" ht="15.75" thickBot="1">
      <c r="A1266" s="13" t="s">
        <v>182</v>
      </c>
      <c r="B1266" s="119" t="s">
        <v>416</v>
      </c>
      <c r="C1266" s="120"/>
      <c r="D1266" s="120"/>
      <c r="E1266" s="120"/>
      <c r="F1266" s="121"/>
      <c r="G1266" s="14"/>
      <c r="H1266" s="15"/>
      <c r="I1266" s="66">
        <v>400000</v>
      </c>
    </row>
    <row r="1267" spans="1:9" ht="15.75" thickBot="1">
      <c r="A1267" s="99"/>
      <c r="B1267" s="100"/>
      <c r="C1267" s="100"/>
      <c r="D1267" s="100"/>
      <c r="E1267" s="100"/>
      <c r="F1267" s="100"/>
      <c r="G1267" s="100"/>
      <c r="H1267" s="100"/>
      <c r="I1267" s="101"/>
    </row>
    <row r="1268" spans="1:9" ht="15.75" thickBot="1">
      <c r="A1268" s="122" t="s">
        <v>7</v>
      </c>
      <c r="B1268" s="123"/>
      <c r="C1268" s="123"/>
      <c r="D1268" s="124"/>
      <c r="E1268" s="128" t="s">
        <v>8</v>
      </c>
      <c r="F1268" s="108" t="s">
        <v>9</v>
      </c>
      <c r="G1268" s="130"/>
      <c r="H1268" s="130"/>
      <c r="I1268" s="109"/>
    </row>
    <row r="1269" spans="1:9" ht="15.75" thickBot="1">
      <c r="A1269" s="125"/>
      <c r="B1269" s="126"/>
      <c r="C1269" s="126"/>
      <c r="D1269" s="127"/>
      <c r="E1269" s="129"/>
      <c r="F1269" s="108" t="s">
        <v>10</v>
      </c>
      <c r="G1269" s="109"/>
      <c r="H1269" s="108" t="s">
        <v>11</v>
      </c>
      <c r="I1269" s="109"/>
    </row>
    <row r="1270" spans="1:9" ht="15.75" thickBot="1">
      <c r="A1270" s="97" t="s">
        <v>197</v>
      </c>
      <c r="B1270" s="98"/>
      <c r="C1270" s="98"/>
      <c r="D1270" s="93"/>
      <c r="E1270" s="4" t="s">
        <v>155</v>
      </c>
      <c r="F1270" s="131">
        <v>41274</v>
      </c>
      <c r="G1270" s="93"/>
      <c r="H1270" s="138">
        <v>10</v>
      </c>
      <c r="I1270" s="139"/>
    </row>
    <row r="1271" spans="1:9" ht="15.75" thickBot="1">
      <c r="A1271" s="97"/>
      <c r="B1271" s="98"/>
      <c r="C1271" s="98"/>
      <c r="D1271" s="93"/>
      <c r="E1271" s="4"/>
      <c r="F1271" s="97"/>
      <c r="G1271" s="93"/>
      <c r="H1271" s="97"/>
      <c r="I1271" s="93"/>
    </row>
    <row r="1272" spans="1:9" ht="15.75" thickBot="1">
      <c r="A1272" s="99" t="s">
        <v>12</v>
      </c>
      <c r="B1272" s="100"/>
      <c r="C1272" s="100"/>
      <c r="D1272" s="100"/>
      <c r="E1272" s="100"/>
      <c r="F1272" s="100"/>
      <c r="G1272" s="100"/>
      <c r="H1272" s="100"/>
      <c r="I1272" s="101"/>
    </row>
    <row r="1273" spans="1:9" ht="15.75" thickBot="1">
      <c r="A1273" s="102" t="s">
        <v>13</v>
      </c>
      <c r="B1273" s="103"/>
      <c r="C1273" s="103"/>
      <c r="D1273" s="103"/>
      <c r="E1273" s="103"/>
      <c r="F1273" s="103"/>
      <c r="G1273" s="103"/>
      <c r="H1273" s="103"/>
      <c r="I1273" s="104"/>
    </row>
    <row r="1274" spans="1:9" ht="15.75" thickBot="1">
      <c r="A1274" s="99" t="s">
        <v>4</v>
      </c>
      <c r="B1274" s="101"/>
      <c r="C1274" s="99" t="s">
        <v>7</v>
      </c>
      <c r="D1274" s="100"/>
      <c r="E1274" s="100"/>
      <c r="F1274" s="100"/>
      <c r="G1274" s="100"/>
      <c r="H1274" s="100"/>
      <c r="I1274" s="101"/>
    </row>
    <row r="1275" spans="1:9" ht="33.75" customHeight="1" thickBot="1">
      <c r="A1275" s="97">
        <v>1030</v>
      </c>
      <c r="B1275" s="93"/>
      <c r="C1275" s="97" t="s">
        <v>391</v>
      </c>
      <c r="D1275" s="98"/>
      <c r="E1275" s="98"/>
      <c r="F1275" s="98"/>
      <c r="G1275" s="98"/>
      <c r="H1275" s="98"/>
      <c r="I1275" s="93"/>
    </row>
    <row r="1276" spans="1:9" ht="15.75" thickBot="1">
      <c r="A1276" s="99" t="s">
        <v>14</v>
      </c>
      <c r="B1276" s="100"/>
      <c r="C1276" s="100"/>
      <c r="D1276" s="100"/>
      <c r="E1276" s="100"/>
      <c r="F1276" s="100"/>
      <c r="G1276" s="100"/>
      <c r="H1276" s="100"/>
      <c r="I1276" s="101"/>
    </row>
    <row r="1277" spans="1:9" ht="15.75" thickBot="1">
      <c r="A1277" s="99" t="s">
        <v>4</v>
      </c>
      <c r="B1277" s="100"/>
      <c r="C1277" s="101"/>
      <c r="D1277" s="99" t="s">
        <v>7</v>
      </c>
      <c r="E1277" s="100"/>
      <c r="F1277" s="100"/>
      <c r="G1277" s="100"/>
      <c r="H1277" s="100"/>
      <c r="I1277" s="101"/>
    </row>
    <row r="1278" spans="1:9" ht="15.75" customHeight="1" thickBot="1">
      <c r="A1278" s="97">
        <v>7</v>
      </c>
      <c r="B1278" s="98"/>
      <c r="C1278" s="93"/>
      <c r="D1278" s="97" t="s">
        <v>175</v>
      </c>
      <c r="E1278" s="98"/>
      <c r="F1278" s="98"/>
      <c r="G1278" s="98"/>
      <c r="H1278" s="98"/>
      <c r="I1278" s="93"/>
    </row>
    <row r="1279" spans="1:9" ht="15.75" thickBot="1">
      <c r="A1279" s="99" t="s">
        <v>15</v>
      </c>
      <c r="B1279" s="100"/>
      <c r="C1279" s="100"/>
      <c r="D1279" s="100"/>
      <c r="E1279" s="100"/>
      <c r="F1279" s="100"/>
      <c r="G1279" s="100"/>
      <c r="H1279" s="100"/>
      <c r="I1279" s="101"/>
    </row>
    <row r="1280" spans="1:9" ht="15.75" thickBot="1">
      <c r="A1280" s="97" t="s">
        <v>198</v>
      </c>
      <c r="B1280" s="98"/>
      <c r="C1280" s="98"/>
      <c r="D1280" s="98"/>
      <c r="E1280" s="98"/>
      <c r="F1280" s="98"/>
      <c r="G1280" s="98"/>
      <c r="H1280" s="98"/>
      <c r="I1280" s="93"/>
    </row>
    <row r="1281" spans="1:9" ht="15.75" thickBot="1">
      <c r="A1281" s="97"/>
      <c r="B1281" s="98"/>
      <c r="C1281" s="98"/>
      <c r="D1281" s="98"/>
      <c r="E1281" s="98"/>
      <c r="F1281" s="98"/>
      <c r="G1281" s="98"/>
      <c r="H1281" s="98"/>
      <c r="I1281" s="93"/>
    </row>
    <row r="1282" spans="1:9" ht="15.75" thickBot="1">
      <c r="A1282" s="97"/>
      <c r="B1282" s="98"/>
      <c r="C1282" s="98"/>
      <c r="D1282" s="98"/>
      <c r="E1282" s="98"/>
      <c r="F1282" s="98"/>
      <c r="G1282" s="98"/>
      <c r="H1282" s="98"/>
      <c r="I1282" s="93"/>
    </row>
    <row r="1283" spans="1:9" ht="15.75" thickBot="1">
      <c r="A1283" s="99" t="s">
        <v>16</v>
      </c>
      <c r="B1283" s="100"/>
      <c r="C1283" s="100"/>
      <c r="D1283" s="100"/>
      <c r="E1283" s="100"/>
      <c r="F1283" s="100"/>
      <c r="G1283" s="100"/>
      <c r="H1283" s="100"/>
      <c r="I1283" s="101"/>
    </row>
    <row r="1284" spans="1:9" ht="15.75" thickBot="1">
      <c r="A1284" s="105" t="s">
        <v>7</v>
      </c>
      <c r="B1284" s="106"/>
      <c r="C1284" s="106"/>
      <c r="D1284" s="106"/>
      <c r="E1284" s="106"/>
      <c r="F1284" s="106"/>
      <c r="G1284" s="106"/>
      <c r="H1284" s="107"/>
      <c r="I1284" s="6" t="s">
        <v>17</v>
      </c>
    </row>
    <row r="1285" spans="1:9" ht="15.75" thickBot="1">
      <c r="A1285" s="94"/>
      <c r="B1285" s="95"/>
      <c r="C1285" s="95"/>
      <c r="D1285" s="95"/>
      <c r="E1285" s="95"/>
      <c r="F1285" s="95"/>
      <c r="G1285" s="95"/>
      <c r="H1285" s="96"/>
      <c r="I1285" s="11" t="s">
        <v>22</v>
      </c>
    </row>
    <row r="1286" spans="1:9" ht="15.75" thickBot="1">
      <c r="A1286" s="94" t="s">
        <v>204</v>
      </c>
      <c r="B1286" s="95"/>
      <c r="C1286" s="95"/>
      <c r="D1286" s="95"/>
      <c r="E1286" s="95"/>
      <c r="F1286" s="95"/>
      <c r="G1286" s="95"/>
      <c r="H1286" s="96"/>
      <c r="I1286" s="11" t="s">
        <v>22</v>
      </c>
    </row>
    <row r="1287" spans="1:9" ht="15.75" thickBot="1">
      <c r="A1287" s="97" t="s">
        <v>205</v>
      </c>
      <c r="B1287" s="98"/>
      <c r="C1287" s="98"/>
      <c r="D1287" s="98"/>
      <c r="E1287" s="98"/>
      <c r="F1287" s="98"/>
      <c r="G1287" s="98"/>
      <c r="H1287" s="93"/>
      <c r="I1287" s="4" t="s">
        <v>22</v>
      </c>
    </row>
    <row r="1288" spans="1:9" ht="15.75" thickBot="1">
      <c r="A1288" s="97" t="s">
        <v>417</v>
      </c>
      <c r="B1288" s="98"/>
      <c r="C1288" s="98"/>
      <c r="D1288" s="98"/>
      <c r="E1288" s="98"/>
      <c r="F1288" s="98"/>
      <c r="G1288" s="98"/>
      <c r="H1288" s="93"/>
      <c r="I1288" s="4" t="s">
        <v>22</v>
      </c>
    </row>
    <row r="1289" spans="1:9" ht="15.75" thickBot="1">
      <c r="A1289" s="97" t="s">
        <v>206</v>
      </c>
      <c r="B1289" s="98"/>
      <c r="C1289" s="98"/>
      <c r="D1289" s="98"/>
      <c r="E1289" s="98"/>
      <c r="F1289" s="98"/>
      <c r="G1289" s="98"/>
      <c r="H1289" s="93"/>
      <c r="I1289" s="4" t="s">
        <v>22</v>
      </c>
    </row>
    <row r="1290" spans="1:9" ht="15.75" thickBot="1">
      <c r="A1290" s="97"/>
      <c r="B1290" s="98"/>
      <c r="C1290" s="98"/>
      <c r="D1290" s="98"/>
      <c r="E1290" s="98"/>
      <c r="F1290" s="98"/>
      <c r="G1290" s="98"/>
      <c r="H1290" s="93"/>
      <c r="I1290" s="4"/>
    </row>
    <row r="1291" spans="1:9" ht="15.75" thickBot="1">
      <c r="A1291" s="97"/>
      <c r="B1291" s="98"/>
      <c r="C1291" s="98"/>
      <c r="D1291" s="98"/>
      <c r="E1291" s="98"/>
      <c r="F1291" s="98"/>
      <c r="G1291" s="98"/>
      <c r="H1291" s="93"/>
      <c r="I1291" s="4"/>
    </row>
    <row r="1292" spans="1:9" ht="15.75" thickBot="1">
      <c r="A1292" s="97"/>
      <c r="B1292" s="98"/>
      <c r="C1292" s="98"/>
      <c r="D1292" s="98"/>
      <c r="E1292" s="98"/>
      <c r="F1292" s="98"/>
      <c r="G1292" s="98"/>
      <c r="H1292" s="93"/>
      <c r="I1292" s="4"/>
    </row>
    <row r="1293" spans="1:9" ht="15.75" thickBot="1">
      <c r="A1293" s="56"/>
      <c r="B1293" s="57"/>
      <c r="C1293" s="57"/>
      <c r="D1293" s="57"/>
      <c r="E1293" s="57"/>
      <c r="F1293" s="57"/>
      <c r="G1293" s="57"/>
      <c r="H1293" s="58"/>
      <c r="I1293" s="4"/>
    </row>
    <row r="1294" spans="1:9" ht="15.75" thickBot="1">
      <c r="A1294" s="56"/>
      <c r="B1294" s="57"/>
      <c r="C1294" s="57"/>
      <c r="D1294" s="57"/>
      <c r="E1294" s="57"/>
      <c r="F1294" s="57"/>
      <c r="G1294" s="57"/>
      <c r="H1294" s="58"/>
      <c r="I1294" s="4"/>
    </row>
    <row r="1295" spans="1:9" ht="15.75" thickBot="1">
      <c r="A1295" s="56"/>
      <c r="B1295" s="57"/>
      <c r="C1295" s="57"/>
      <c r="D1295" s="57"/>
      <c r="E1295" s="57"/>
      <c r="F1295" s="57"/>
      <c r="G1295" s="57"/>
      <c r="H1295" s="58"/>
      <c r="I1295" s="4"/>
    </row>
    <row r="1296" spans="1:9" ht="15.75" thickBot="1">
      <c r="A1296" s="97"/>
      <c r="B1296" s="98"/>
      <c r="C1296" s="98"/>
      <c r="D1296" s="98"/>
      <c r="E1296" s="98"/>
      <c r="F1296" s="98"/>
      <c r="G1296" s="98"/>
      <c r="H1296" s="93"/>
      <c r="I1296" s="4"/>
    </row>
    <row r="1297" spans="1:9" ht="15.75" thickBot="1">
      <c r="A1297" s="97"/>
      <c r="B1297" s="98"/>
      <c r="C1297" s="98"/>
      <c r="D1297" s="98"/>
      <c r="E1297" s="98"/>
      <c r="F1297" s="98"/>
      <c r="G1297" s="98"/>
      <c r="H1297" s="93"/>
      <c r="I1297" s="4"/>
    </row>
    <row r="1298" spans="1:9" ht="15.75" thickBot="1">
      <c r="A1298" s="97"/>
      <c r="B1298" s="98"/>
      <c r="C1298" s="98"/>
      <c r="D1298" s="98"/>
      <c r="E1298" s="98"/>
      <c r="F1298" s="98"/>
      <c r="G1298" s="98"/>
      <c r="H1298" s="93"/>
      <c r="I1298" s="4"/>
    </row>
    <row r="1299" spans="1:9" ht="15.75" thickBot="1">
      <c r="A1299" s="97"/>
      <c r="B1299" s="98"/>
      <c r="C1299" s="98"/>
      <c r="D1299" s="98"/>
      <c r="E1299" s="98"/>
      <c r="F1299" s="98"/>
      <c r="G1299" s="98"/>
      <c r="H1299" s="93"/>
      <c r="I1299" s="4"/>
    </row>
    <row r="1300" spans="1:9" ht="15.75" thickBot="1">
      <c r="A1300" s="97"/>
      <c r="B1300" s="98"/>
      <c r="C1300" s="98"/>
      <c r="D1300" s="98"/>
      <c r="E1300" s="98"/>
      <c r="F1300" s="98"/>
      <c r="G1300" s="98"/>
      <c r="H1300" s="93"/>
      <c r="I1300" s="4"/>
    </row>
    <row r="1301" spans="1:9" ht="15.75" thickBot="1">
      <c r="A1301" s="62"/>
      <c r="B1301" s="63"/>
      <c r="C1301" s="63"/>
      <c r="D1301" s="63"/>
      <c r="E1301" s="63"/>
      <c r="F1301" s="63"/>
      <c r="G1301" s="63"/>
      <c r="H1301" s="64"/>
      <c r="I1301" s="4"/>
    </row>
    <row r="1304" spans="1:9">
      <c r="A1304" s="8" t="s">
        <v>0</v>
      </c>
    </row>
    <row r="1305" spans="1:9">
      <c r="A1305" s="8"/>
    </row>
    <row r="1306" spans="1:9" ht="15.75" thickBot="1">
      <c r="A1306" s="2" t="s">
        <v>1</v>
      </c>
    </row>
    <row r="1307" spans="1:9" ht="15.75" thickBot="1">
      <c r="A1307" s="110" t="s">
        <v>2</v>
      </c>
      <c r="B1307" s="111"/>
      <c r="C1307" s="111"/>
      <c r="D1307" s="111"/>
      <c r="E1307" s="111"/>
      <c r="F1307" s="112"/>
      <c r="G1307" s="113" t="s">
        <v>3</v>
      </c>
      <c r="H1307" s="114"/>
      <c r="I1307" s="115"/>
    </row>
    <row r="1308" spans="1:9" ht="30.75" thickBot="1">
      <c r="A1308" s="3" t="s">
        <v>4</v>
      </c>
      <c r="B1308" s="110" t="s">
        <v>5</v>
      </c>
      <c r="C1308" s="111"/>
      <c r="D1308" s="111"/>
      <c r="E1308" s="111"/>
      <c r="F1308" s="112"/>
      <c r="G1308" s="116"/>
      <c r="H1308" s="117"/>
      <c r="I1308" s="118"/>
    </row>
    <row r="1309" spans="1:9" ht="15.75" thickBot="1">
      <c r="A1309" s="13" t="s">
        <v>195</v>
      </c>
      <c r="B1309" s="119" t="s">
        <v>194</v>
      </c>
      <c r="C1309" s="120"/>
      <c r="D1309" s="120"/>
      <c r="E1309" s="120"/>
      <c r="F1309" s="121"/>
      <c r="G1309" s="14"/>
      <c r="H1309" s="15"/>
      <c r="I1309" s="66">
        <v>170000</v>
      </c>
    </row>
    <row r="1310" spans="1:9" ht="15.75" thickBot="1">
      <c r="A1310" s="99"/>
      <c r="B1310" s="100"/>
      <c r="C1310" s="100"/>
      <c r="D1310" s="100"/>
      <c r="E1310" s="100"/>
      <c r="F1310" s="100"/>
      <c r="G1310" s="100"/>
      <c r="H1310" s="100"/>
      <c r="I1310" s="101"/>
    </row>
    <row r="1311" spans="1:9" ht="15.75" thickBot="1">
      <c r="A1311" s="122" t="s">
        <v>7</v>
      </c>
      <c r="B1311" s="123"/>
      <c r="C1311" s="123"/>
      <c r="D1311" s="124"/>
      <c r="E1311" s="128" t="s">
        <v>8</v>
      </c>
      <c r="F1311" s="108" t="s">
        <v>9</v>
      </c>
      <c r="G1311" s="130"/>
      <c r="H1311" s="130"/>
      <c r="I1311" s="109"/>
    </row>
    <row r="1312" spans="1:9" ht="15.75" thickBot="1">
      <c r="A1312" s="125"/>
      <c r="B1312" s="126"/>
      <c r="C1312" s="126"/>
      <c r="D1312" s="127"/>
      <c r="E1312" s="129"/>
      <c r="F1312" s="108" t="s">
        <v>10</v>
      </c>
      <c r="G1312" s="109"/>
      <c r="H1312" s="108" t="s">
        <v>11</v>
      </c>
      <c r="I1312" s="109"/>
    </row>
    <row r="1313" spans="1:9" ht="15.75" thickBot="1">
      <c r="A1313" s="97" t="s">
        <v>179</v>
      </c>
      <c r="B1313" s="98"/>
      <c r="C1313" s="98"/>
      <c r="D1313" s="93"/>
      <c r="E1313" s="4" t="s">
        <v>107</v>
      </c>
      <c r="F1313" s="131">
        <v>41274</v>
      </c>
      <c r="G1313" s="93"/>
      <c r="H1313" s="138">
        <v>100</v>
      </c>
      <c r="I1313" s="139"/>
    </row>
    <row r="1314" spans="1:9" ht="15.75" thickBot="1">
      <c r="A1314" s="97"/>
      <c r="B1314" s="98"/>
      <c r="C1314" s="98"/>
      <c r="D1314" s="93"/>
      <c r="E1314" s="4"/>
      <c r="F1314" s="97"/>
      <c r="G1314" s="93"/>
      <c r="H1314" s="97"/>
      <c r="I1314" s="93"/>
    </row>
    <row r="1315" spans="1:9" ht="15.75" thickBot="1">
      <c r="A1315" s="99" t="s">
        <v>12</v>
      </c>
      <c r="B1315" s="100"/>
      <c r="C1315" s="100"/>
      <c r="D1315" s="100"/>
      <c r="E1315" s="100"/>
      <c r="F1315" s="100"/>
      <c r="G1315" s="100"/>
      <c r="H1315" s="100"/>
      <c r="I1315" s="101"/>
    </row>
    <row r="1316" spans="1:9" ht="15.75" thickBot="1">
      <c r="A1316" s="102" t="s">
        <v>13</v>
      </c>
      <c r="B1316" s="103"/>
      <c r="C1316" s="103"/>
      <c r="D1316" s="103"/>
      <c r="E1316" s="103"/>
      <c r="F1316" s="103"/>
      <c r="G1316" s="103"/>
      <c r="H1316" s="103"/>
      <c r="I1316" s="104"/>
    </row>
    <row r="1317" spans="1:9" ht="15.75" thickBot="1">
      <c r="A1317" s="99" t="s">
        <v>4</v>
      </c>
      <c r="B1317" s="101"/>
      <c r="C1317" s="99" t="s">
        <v>7</v>
      </c>
      <c r="D1317" s="100"/>
      <c r="E1317" s="100"/>
      <c r="F1317" s="100"/>
      <c r="G1317" s="100"/>
      <c r="H1317" s="100"/>
      <c r="I1317" s="101"/>
    </row>
    <row r="1318" spans="1:9" ht="41.25" customHeight="1" thickBot="1">
      <c r="A1318" s="97">
        <v>1031</v>
      </c>
      <c r="B1318" s="93"/>
      <c r="C1318" s="97" t="s">
        <v>323</v>
      </c>
      <c r="D1318" s="98"/>
      <c r="E1318" s="98"/>
      <c r="F1318" s="98"/>
      <c r="G1318" s="98"/>
      <c r="H1318" s="98"/>
      <c r="I1318" s="93"/>
    </row>
    <row r="1319" spans="1:9" ht="15.75" thickBot="1">
      <c r="A1319" s="99" t="s">
        <v>14</v>
      </c>
      <c r="B1319" s="100"/>
      <c r="C1319" s="100"/>
      <c r="D1319" s="100"/>
      <c r="E1319" s="100"/>
      <c r="F1319" s="100"/>
      <c r="G1319" s="100"/>
      <c r="H1319" s="100"/>
      <c r="I1319" s="101"/>
    </row>
    <row r="1320" spans="1:9" ht="15.75" thickBot="1">
      <c r="A1320" s="99" t="s">
        <v>4</v>
      </c>
      <c r="B1320" s="100"/>
      <c r="C1320" s="101"/>
      <c r="D1320" s="99" t="s">
        <v>7</v>
      </c>
      <c r="E1320" s="100"/>
      <c r="F1320" s="100"/>
      <c r="G1320" s="100"/>
      <c r="H1320" s="100"/>
      <c r="I1320" s="101"/>
    </row>
    <row r="1321" spans="1:9" ht="15.75" thickBot="1">
      <c r="A1321" s="97">
        <v>8</v>
      </c>
      <c r="B1321" s="98"/>
      <c r="C1321" s="93"/>
      <c r="D1321" s="97" t="s">
        <v>183</v>
      </c>
      <c r="E1321" s="98"/>
      <c r="F1321" s="98"/>
      <c r="G1321" s="98"/>
      <c r="H1321" s="98"/>
      <c r="I1321" s="93"/>
    </row>
    <row r="1322" spans="1:9" ht="15.75" thickBot="1">
      <c r="A1322" s="99" t="s">
        <v>15</v>
      </c>
      <c r="B1322" s="100"/>
      <c r="C1322" s="100"/>
      <c r="D1322" s="100"/>
      <c r="E1322" s="100"/>
      <c r="F1322" s="100"/>
      <c r="G1322" s="100"/>
      <c r="H1322" s="100"/>
      <c r="I1322" s="101"/>
    </row>
    <row r="1323" spans="1:9" ht="15.75" thickBot="1">
      <c r="A1323" s="97" t="s">
        <v>187</v>
      </c>
      <c r="B1323" s="98"/>
      <c r="C1323" s="98"/>
      <c r="D1323" s="98"/>
      <c r="E1323" s="98"/>
      <c r="F1323" s="98"/>
      <c r="G1323" s="98"/>
      <c r="H1323" s="98"/>
      <c r="I1323" s="93"/>
    </row>
    <row r="1324" spans="1:9" ht="15.75" thickBot="1">
      <c r="A1324" s="97"/>
      <c r="B1324" s="98"/>
      <c r="C1324" s="98"/>
      <c r="D1324" s="98"/>
      <c r="E1324" s="98"/>
      <c r="F1324" s="98"/>
      <c r="G1324" s="98"/>
      <c r="H1324" s="98"/>
      <c r="I1324" s="93"/>
    </row>
    <row r="1325" spans="1:9" ht="15.75" thickBot="1">
      <c r="A1325" s="97"/>
      <c r="B1325" s="98"/>
      <c r="C1325" s="98"/>
      <c r="D1325" s="98"/>
      <c r="E1325" s="98"/>
      <c r="F1325" s="98"/>
      <c r="G1325" s="98"/>
      <c r="H1325" s="98"/>
      <c r="I1325" s="93"/>
    </row>
    <row r="1326" spans="1:9" ht="15.75" thickBot="1">
      <c r="A1326" s="99" t="s">
        <v>16</v>
      </c>
      <c r="B1326" s="100"/>
      <c r="C1326" s="100"/>
      <c r="D1326" s="100"/>
      <c r="E1326" s="100"/>
      <c r="F1326" s="100"/>
      <c r="G1326" s="100"/>
      <c r="H1326" s="100"/>
      <c r="I1326" s="101"/>
    </row>
    <row r="1327" spans="1:9" ht="15.75" thickBot="1">
      <c r="A1327" s="105" t="s">
        <v>7</v>
      </c>
      <c r="B1327" s="106"/>
      <c r="C1327" s="106"/>
      <c r="D1327" s="106"/>
      <c r="E1327" s="106"/>
      <c r="F1327" s="106"/>
      <c r="G1327" s="106"/>
      <c r="H1327" s="107"/>
      <c r="I1327" s="6" t="s">
        <v>17</v>
      </c>
    </row>
    <row r="1328" spans="1:9" ht="15.75" thickBot="1">
      <c r="A1328" s="94" t="s">
        <v>188</v>
      </c>
      <c r="B1328" s="95"/>
      <c r="C1328" s="95"/>
      <c r="D1328" s="95"/>
      <c r="E1328" s="95"/>
      <c r="F1328" s="95"/>
      <c r="G1328" s="95"/>
      <c r="H1328" s="96"/>
      <c r="I1328" s="11" t="s">
        <v>22</v>
      </c>
    </row>
    <row r="1329" spans="1:9" ht="15.75" thickBot="1">
      <c r="A1329" s="94" t="s">
        <v>189</v>
      </c>
      <c r="B1329" s="95"/>
      <c r="C1329" s="95"/>
      <c r="D1329" s="95"/>
      <c r="E1329" s="95"/>
      <c r="F1329" s="95"/>
      <c r="G1329" s="95"/>
      <c r="H1329" s="96"/>
      <c r="I1329" s="11" t="s">
        <v>22</v>
      </c>
    </row>
    <row r="1330" spans="1:9" ht="15.75" thickBot="1">
      <c r="A1330" s="97" t="s">
        <v>190</v>
      </c>
      <c r="B1330" s="98"/>
      <c r="C1330" s="98"/>
      <c r="D1330" s="98"/>
      <c r="E1330" s="98"/>
      <c r="F1330" s="98"/>
      <c r="G1330" s="98"/>
      <c r="H1330" s="93"/>
      <c r="I1330" s="4" t="s">
        <v>22</v>
      </c>
    </row>
    <row r="1331" spans="1:9" ht="15.75" thickBot="1">
      <c r="A1331" s="97" t="s">
        <v>191</v>
      </c>
      <c r="B1331" s="98"/>
      <c r="C1331" s="98"/>
      <c r="D1331" s="98"/>
      <c r="E1331" s="98"/>
      <c r="F1331" s="98"/>
      <c r="G1331" s="98"/>
      <c r="H1331" s="93"/>
      <c r="I1331" s="4" t="s">
        <v>22</v>
      </c>
    </row>
    <row r="1332" spans="1:9" ht="15.75" thickBot="1">
      <c r="A1332" s="97" t="s">
        <v>392</v>
      </c>
      <c r="B1332" s="98"/>
      <c r="C1332" s="98"/>
      <c r="D1332" s="98"/>
      <c r="E1332" s="98"/>
      <c r="F1332" s="98"/>
      <c r="G1332" s="98"/>
      <c r="H1332" s="93"/>
      <c r="I1332" s="4" t="s">
        <v>22</v>
      </c>
    </row>
    <row r="1333" spans="1:9" ht="15.75" thickBot="1">
      <c r="A1333" s="97" t="s">
        <v>393</v>
      </c>
      <c r="B1333" s="98"/>
      <c r="C1333" s="98"/>
      <c r="D1333" s="98"/>
      <c r="E1333" s="98"/>
      <c r="F1333" s="98"/>
      <c r="G1333" s="98"/>
      <c r="H1333" s="93"/>
      <c r="I1333" s="4" t="s">
        <v>22</v>
      </c>
    </row>
    <row r="1334" spans="1:9" ht="15.75" thickBot="1">
      <c r="A1334" s="97"/>
      <c r="B1334" s="98"/>
      <c r="C1334" s="98"/>
      <c r="D1334" s="98"/>
      <c r="E1334" s="98"/>
      <c r="F1334" s="98"/>
      <c r="G1334" s="98"/>
      <c r="H1334" s="93"/>
      <c r="I1334" s="4"/>
    </row>
    <row r="1335" spans="1:9" ht="15.75" thickBot="1">
      <c r="A1335" s="97"/>
      <c r="B1335" s="98"/>
      <c r="C1335" s="98"/>
      <c r="D1335" s="98"/>
      <c r="E1335" s="98"/>
      <c r="F1335" s="98"/>
      <c r="G1335" s="98"/>
      <c r="H1335" s="93"/>
      <c r="I1335" s="4"/>
    </row>
    <row r="1336" spans="1:9" ht="15.75" thickBot="1">
      <c r="A1336" s="97"/>
      <c r="B1336" s="98"/>
      <c r="C1336" s="98"/>
      <c r="D1336" s="98"/>
      <c r="E1336" s="98"/>
      <c r="F1336" s="98"/>
      <c r="G1336" s="98"/>
      <c r="H1336" s="93"/>
      <c r="I1336" s="4"/>
    </row>
    <row r="1337" spans="1:9" ht="15.75" thickBot="1">
      <c r="A1337" s="97"/>
      <c r="B1337" s="98"/>
      <c r="C1337" s="98"/>
      <c r="D1337" s="98"/>
      <c r="E1337" s="98"/>
      <c r="F1337" s="98"/>
      <c r="G1337" s="98"/>
      <c r="H1337" s="93"/>
      <c r="I1337" s="4"/>
    </row>
    <row r="1338" spans="1:9" ht="15.75" thickBot="1">
      <c r="A1338" s="97"/>
      <c r="B1338" s="98"/>
      <c r="C1338" s="98"/>
      <c r="D1338" s="98"/>
      <c r="E1338" s="98"/>
      <c r="F1338" s="98"/>
      <c r="G1338" s="98"/>
      <c r="H1338" s="93"/>
      <c r="I1338" s="4"/>
    </row>
    <row r="1339" spans="1:9" ht="15.75" thickBot="1">
      <c r="A1339" s="97"/>
      <c r="B1339" s="98"/>
      <c r="C1339" s="98"/>
      <c r="D1339" s="98"/>
      <c r="E1339" s="98"/>
      <c r="F1339" s="98"/>
      <c r="G1339" s="98"/>
      <c r="H1339" s="93"/>
      <c r="I1339" s="4"/>
    </row>
    <row r="1340" spans="1:9" ht="15.75" thickBot="1">
      <c r="A1340" s="97"/>
      <c r="B1340" s="98"/>
      <c r="C1340" s="98"/>
      <c r="D1340" s="98"/>
      <c r="E1340" s="98"/>
      <c r="F1340" s="98"/>
      <c r="G1340" s="98"/>
      <c r="H1340" s="93"/>
      <c r="I1340" s="4"/>
    </row>
    <row r="1341" spans="1:9" ht="15.75" thickBot="1">
      <c r="A1341" s="97"/>
      <c r="B1341" s="98"/>
      <c r="C1341" s="98"/>
      <c r="D1341" s="98"/>
      <c r="E1341" s="98"/>
      <c r="F1341" s="98"/>
      <c r="G1341" s="98"/>
      <c r="H1341" s="93"/>
      <c r="I1341" s="4"/>
    </row>
    <row r="1342" spans="1:9" ht="15.75" thickBot="1">
      <c r="A1342" s="97"/>
      <c r="B1342" s="98"/>
      <c r="C1342" s="98"/>
      <c r="D1342" s="98"/>
      <c r="E1342" s="98"/>
      <c r="F1342" s="98"/>
      <c r="G1342" s="98"/>
      <c r="H1342" s="93"/>
      <c r="I1342" s="4"/>
    </row>
    <row r="1343" spans="1:9" ht="15.75" thickBot="1">
      <c r="A1343" s="97"/>
      <c r="B1343" s="98"/>
      <c r="C1343" s="98"/>
      <c r="D1343" s="98"/>
      <c r="E1343" s="98"/>
      <c r="F1343" s="98"/>
      <c r="G1343" s="98"/>
      <c r="H1343" s="93"/>
      <c r="I1343" s="4"/>
    </row>
    <row r="1347" spans="1:9">
      <c r="A1347" s="8" t="s">
        <v>0</v>
      </c>
    </row>
    <row r="1348" spans="1:9">
      <c r="A1348" s="8"/>
    </row>
    <row r="1349" spans="1:9" ht="15.75" thickBot="1">
      <c r="A1349" s="2" t="s">
        <v>1</v>
      </c>
    </row>
    <row r="1350" spans="1:9" ht="15.75" thickBot="1">
      <c r="A1350" s="110" t="s">
        <v>2</v>
      </c>
      <c r="B1350" s="111"/>
      <c r="C1350" s="111"/>
      <c r="D1350" s="111"/>
      <c r="E1350" s="111"/>
      <c r="F1350" s="112"/>
      <c r="G1350" s="113" t="s">
        <v>3</v>
      </c>
      <c r="H1350" s="114"/>
      <c r="I1350" s="115"/>
    </row>
    <row r="1351" spans="1:9" ht="30.75" thickBot="1">
      <c r="A1351" s="3" t="s">
        <v>4</v>
      </c>
      <c r="B1351" s="110" t="s">
        <v>5</v>
      </c>
      <c r="C1351" s="111"/>
      <c r="D1351" s="111"/>
      <c r="E1351" s="111"/>
      <c r="F1351" s="112"/>
      <c r="G1351" s="116"/>
      <c r="H1351" s="117"/>
      <c r="I1351" s="118"/>
    </row>
    <row r="1352" spans="1:9" ht="15.75" thickBot="1">
      <c r="A1352" s="13" t="s">
        <v>211</v>
      </c>
      <c r="B1352" s="119" t="s">
        <v>196</v>
      </c>
      <c r="C1352" s="120"/>
      <c r="D1352" s="120"/>
      <c r="E1352" s="120"/>
      <c r="F1352" s="121"/>
      <c r="G1352" s="14"/>
      <c r="H1352" s="15"/>
      <c r="I1352" s="66">
        <v>4100000</v>
      </c>
    </row>
    <row r="1353" spans="1:9" ht="15.75" thickBot="1">
      <c r="A1353" s="99"/>
      <c r="B1353" s="100"/>
      <c r="C1353" s="100"/>
      <c r="D1353" s="100"/>
      <c r="E1353" s="100"/>
      <c r="F1353" s="100"/>
      <c r="G1353" s="100"/>
      <c r="H1353" s="100"/>
      <c r="I1353" s="101"/>
    </row>
    <row r="1354" spans="1:9" ht="15.75" thickBot="1">
      <c r="A1354" s="122" t="s">
        <v>7</v>
      </c>
      <c r="B1354" s="123"/>
      <c r="C1354" s="123"/>
      <c r="D1354" s="124"/>
      <c r="E1354" s="128" t="s">
        <v>8</v>
      </c>
      <c r="F1354" s="108" t="s">
        <v>9</v>
      </c>
      <c r="G1354" s="130"/>
      <c r="H1354" s="130"/>
      <c r="I1354" s="109"/>
    </row>
    <row r="1355" spans="1:9" ht="15.75" thickBot="1">
      <c r="A1355" s="125"/>
      <c r="B1355" s="126"/>
      <c r="C1355" s="126"/>
      <c r="D1355" s="127"/>
      <c r="E1355" s="129"/>
      <c r="F1355" s="108" t="s">
        <v>10</v>
      </c>
      <c r="G1355" s="109"/>
      <c r="H1355" s="108" t="s">
        <v>11</v>
      </c>
      <c r="I1355" s="109"/>
    </row>
    <row r="1356" spans="1:9" ht="15.75" thickBot="1">
      <c r="A1356" s="97" t="s">
        <v>197</v>
      </c>
      <c r="B1356" s="98"/>
      <c r="C1356" s="98"/>
      <c r="D1356" s="93"/>
      <c r="E1356" s="4" t="s">
        <v>155</v>
      </c>
      <c r="F1356" s="131">
        <v>41274</v>
      </c>
      <c r="G1356" s="93"/>
      <c r="H1356" s="138">
        <v>70</v>
      </c>
      <c r="I1356" s="139"/>
    </row>
    <row r="1357" spans="1:9" ht="15.75" thickBot="1">
      <c r="A1357" s="97"/>
      <c r="B1357" s="98"/>
      <c r="C1357" s="98"/>
      <c r="D1357" s="93"/>
      <c r="E1357" s="4"/>
      <c r="F1357" s="97"/>
      <c r="G1357" s="93"/>
      <c r="H1357" s="97"/>
      <c r="I1357" s="93"/>
    </row>
    <row r="1358" spans="1:9" ht="15.75" thickBot="1">
      <c r="A1358" s="99" t="s">
        <v>12</v>
      </c>
      <c r="B1358" s="100"/>
      <c r="C1358" s="100"/>
      <c r="D1358" s="100"/>
      <c r="E1358" s="100"/>
      <c r="F1358" s="100"/>
      <c r="G1358" s="100"/>
      <c r="H1358" s="100"/>
      <c r="I1358" s="101"/>
    </row>
    <row r="1359" spans="1:9" ht="15.75" thickBot="1">
      <c r="A1359" s="102" t="s">
        <v>13</v>
      </c>
      <c r="B1359" s="103"/>
      <c r="C1359" s="103"/>
      <c r="D1359" s="103"/>
      <c r="E1359" s="103"/>
      <c r="F1359" s="103"/>
      <c r="G1359" s="103"/>
      <c r="H1359" s="103"/>
      <c r="I1359" s="104"/>
    </row>
    <row r="1360" spans="1:9" ht="15.75" thickBot="1">
      <c r="A1360" s="99" t="s">
        <v>4</v>
      </c>
      <c r="B1360" s="101"/>
      <c r="C1360" s="99" t="s">
        <v>7</v>
      </c>
      <c r="D1360" s="100"/>
      <c r="E1360" s="100"/>
      <c r="F1360" s="100"/>
      <c r="G1360" s="100"/>
      <c r="H1360" s="100"/>
      <c r="I1360" s="101"/>
    </row>
    <row r="1361" spans="1:9" ht="34.5" customHeight="1" thickBot="1">
      <c r="A1361" s="97">
        <v>1033</v>
      </c>
      <c r="B1361" s="93"/>
      <c r="C1361" s="97" t="s">
        <v>325</v>
      </c>
      <c r="D1361" s="98"/>
      <c r="E1361" s="98"/>
      <c r="F1361" s="98"/>
      <c r="G1361" s="98"/>
      <c r="H1361" s="98"/>
      <c r="I1361" s="93"/>
    </row>
    <row r="1362" spans="1:9" ht="15.75" thickBot="1">
      <c r="A1362" s="99" t="s">
        <v>14</v>
      </c>
      <c r="B1362" s="100"/>
      <c r="C1362" s="100"/>
      <c r="D1362" s="100"/>
      <c r="E1362" s="100"/>
      <c r="F1362" s="100"/>
      <c r="G1362" s="100"/>
      <c r="H1362" s="100"/>
      <c r="I1362" s="101"/>
    </row>
    <row r="1363" spans="1:9" ht="15.75" thickBot="1">
      <c r="A1363" s="99" t="s">
        <v>4</v>
      </c>
      <c r="B1363" s="100"/>
      <c r="C1363" s="101"/>
      <c r="D1363" s="99" t="s">
        <v>7</v>
      </c>
      <c r="E1363" s="100"/>
      <c r="F1363" s="100"/>
      <c r="G1363" s="100"/>
      <c r="H1363" s="100"/>
      <c r="I1363" s="101"/>
    </row>
    <row r="1364" spans="1:9" ht="15.75" thickBot="1">
      <c r="A1364" s="97">
        <v>8</v>
      </c>
      <c r="B1364" s="98"/>
      <c r="C1364" s="93"/>
      <c r="D1364" s="97" t="s">
        <v>183</v>
      </c>
      <c r="E1364" s="98"/>
      <c r="F1364" s="98"/>
      <c r="G1364" s="98"/>
      <c r="H1364" s="98"/>
      <c r="I1364" s="93"/>
    </row>
    <row r="1365" spans="1:9" ht="15.75" thickBot="1">
      <c r="A1365" s="99" t="s">
        <v>15</v>
      </c>
      <c r="B1365" s="100"/>
      <c r="C1365" s="100"/>
      <c r="D1365" s="100"/>
      <c r="E1365" s="100"/>
      <c r="F1365" s="100"/>
      <c r="G1365" s="100"/>
      <c r="H1365" s="100"/>
      <c r="I1365" s="101"/>
    </row>
    <row r="1366" spans="1:9" ht="15.75" thickBot="1">
      <c r="A1366" s="97" t="s">
        <v>198</v>
      </c>
      <c r="B1366" s="98"/>
      <c r="C1366" s="98"/>
      <c r="D1366" s="98"/>
      <c r="E1366" s="98"/>
      <c r="F1366" s="98"/>
      <c r="G1366" s="98"/>
      <c r="H1366" s="98"/>
      <c r="I1366" s="93"/>
    </row>
    <row r="1367" spans="1:9" ht="15.75" thickBot="1">
      <c r="A1367" s="97"/>
      <c r="B1367" s="98"/>
      <c r="C1367" s="98"/>
      <c r="D1367" s="98"/>
      <c r="E1367" s="98"/>
      <c r="F1367" s="98"/>
      <c r="G1367" s="98"/>
      <c r="H1367" s="98"/>
      <c r="I1367" s="93"/>
    </row>
    <row r="1368" spans="1:9" ht="15.75" thickBot="1">
      <c r="A1368" s="97"/>
      <c r="B1368" s="98"/>
      <c r="C1368" s="98"/>
      <c r="D1368" s="98"/>
      <c r="E1368" s="98"/>
      <c r="F1368" s="98"/>
      <c r="G1368" s="98"/>
      <c r="H1368" s="98"/>
      <c r="I1368" s="93"/>
    </row>
    <row r="1369" spans="1:9" ht="15.75" thickBot="1">
      <c r="A1369" s="99" t="s">
        <v>16</v>
      </c>
      <c r="B1369" s="100"/>
      <c r="C1369" s="100"/>
      <c r="D1369" s="100"/>
      <c r="E1369" s="100"/>
      <c r="F1369" s="100"/>
      <c r="G1369" s="100"/>
      <c r="H1369" s="100"/>
      <c r="I1369" s="101"/>
    </row>
    <row r="1370" spans="1:9" ht="15.75" thickBot="1">
      <c r="A1370" s="105" t="s">
        <v>7</v>
      </c>
      <c r="B1370" s="106"/>
      <c r="C1370" s="106"/>
      <c r="D1370" s="106"/>
      <c r="E1370" s="106"/>
      <c r="F1370" s="106"/>
      <c r="G1370" s="106"/>
      <c r="H1370" s="107"/>
      <c r="I1370" s="6" t="s">
        <v>17</v>
      </c>
    </row>
    <row r="1371" spans="1:9" ht="15.75" thickBot="1">
      <c r="A1371" s="94" t="s">
        <v>199</v>
      </c>
      <c r="B1371" s="95"/>
      <c r="C1371" s="95"/>
      <c r="D1371" s="95"/>
      <c r="E1371" s="95"/>
      <c r="F1371" s="95"/>
      <c r="G1371" s="95"/>
      <c r="H1371" s="96"/>
      <c r="I1371" s="11" t="s">
        <v>22</v>
      </c>
    </row>
    <row r="1372" spans="1:9" ht="15.75" thickBot="1">
      <c r="A1372" s="94" t="s">
        <v>202</v>
      </c>
      <c r="B1372" s="95"/>
      <c r="C1372" s="95"/>
      <c r="D1372" s="95"/>
      <c r="E1372" s="95"/>
      <c r="F1372" s="95"/>
      <c r="G1372" s="95"/>
      <c r="H1372" s="96"/>
      <c r="I1372" s="11" t="s">
        <v>22</v>
      </c>
    </row>
    <row r="1373" spans="1:9" ht="15.75" thickBot="1">
      <c r="A1373" s="97" t="s">
        <v>200</v>
      </c>
      <c r="B1373" s="98"/>
      <c r="C1373" s="98"/>
      <c r="D1373" s="98"/>
      <c r="E1373" s="98"/>
      <c r="F1373" s="98"/>
      <c r="G1373" s="98"/>
      <c r="H1373" s="93"/>
      <c r="I1373" s="4" t="s">
        <v>22</v>
      </c>
    </row>
    <row r="1374" spans="1:9" ht="15.75" thickBot="1">
      <c r="A1374" s="97" t="s">
        <v>201</v>
      </c>
      <c r="B1374" s="98"/>
      <c r="C1374" s="98"/>
      <c r="D1374" s="98"/>
      <c r="E1374" s="98"/>
      <c r="F1374" s="98"/>
      <c r="G1374" s="98"/>
      <c r="H1374" s="93"/>
      <c r="I1374" s="4" t="s">
        <v>22</v>
      </c>
    </row>
    <row r="1375" spans="1:9" ht="15.75" thickBot="1">
      <c r="A1375" s="97" t="s">
        <v>324</v>
      </c>
      <c r="B1375" s="98"/>
      <c r="C1375" s="98"/>
      <c r="D1375" s="98"/>
      <c r="E1375" s="98"/>
      <c r="F1375" s="98"/>
      <c r="G1375" s="98"/>
      <c r="H1375" s="93"/>
      <c r="I1375" s="4" t="s">
        <v>22</v>
      </c>
    </row>
    <row r="1376" spans="1:9" ht="15.75" thickBot="1">
      <c r="A1376" s="97" t="s">
        <v>203</v>
      </c>
      <c r="B1376" s="98"/>
      <c r="C1376" s="98"/>
      <c r="D1376" s="98"/>
      <c r="E1376" s="98"/>
      <c r="F1376" s="98"/>
      <c r="G1376" s="98"/>
      <c r="H1376" s="93"/>
      <c r="I1376" s="4" t="s">
        <v>22</v>
      </c>
    </row>
    <row r="1377" spans="1:9" ht="15.75" thickBot="1">
      <c r="A1377" s="97" t="s">
        <v>394</v>
      </c>
      <c r="B1377" s="98"/>
      <c r="C1377" s="98"/>
      <c r="D1377" s="98"/>
      <c r="E1377" s="98"/>
      <c r="F1377" s="98"/>
      <c r="G1377" s="98"/>
      <c r="H1377" s="93"/>
      <c r="I1377" s="4" t="s">
        <v>22</v>
      </c>
    </row>
    <row r="1378" spans="1:9" ht="15.75" thickBot="1">
      <c r="A1378" s="97"/>
      <c r="B1378" s="98"/>
      <c r="C1378" s="98"/>
      <c r="D1378" s="98"/>
      <c r="E1378" s="98"/>
      <c r="F1378" s="98"/>
      <c r="G1378" s="98"/>
      <c r="H1378" s="93"/>
      <c r="I1378" s="4"/>
    </row>
    <row r="1379" spans="1:9" ht="15.75" thickBot="1">
      <c r="A1379" s="97"/>
      <c r="B1379" s="98"/>
      <c r="C1379" s="98"/>
      <c r="D1379" s="98"/>
      <c r="E1379" s="98"/>
      <c r="F1379" s="98"/>
      <c r="G1379" s="98"/>
      <c r="H1379" s="93"/>
      <c r="I1379" s="4"/>
    </row>
    <row r="1380" spans="1:9" ht="15.75" thickBot="1">
      <c r="A1380" s="97"/>
      <c r="B1380" s="98"/>
      <c r="C1380" s="98"/>
      <c r="D1380" s="98"/>
      <c r="E1380" s="98"/>
      <c r="F1380" s="98"/>
      <c r="G1380" s="98"/>
      <c r="H1380" s="93"/>
      <c r="I1380" s="4"/>
    </row>
    <row r="1381" spans="1:9" ht="15.75" thickBot="1">
      <c r="A1381" s="97"/>
      <c r="B1381" s="98"/>
      <c r="C1381" s="98"/>
      <c r="D1381" s="98"/>
      <c r="E1381" s="98"/>
      <c r="F1381" s="98"/>
      <c r="G1381" s="98"/>
      <c r="H1381" s="93"/>
      <c r="I1381" s="4"/>
    </row>
    <row r="1382" spans="1:9" ht="15.75" thickBot="1">
      <c r="A1382" s="97"/>
      <c r="B1382" s="98"/>
      <c r="C1382" s="98"/>
      <c r="D1382" s="98"/>
      <c r="E1382" s="98"/>
      <c r="F1382" s="98"/>
      <c r="G1382" s="98"/>
      <c r="H1382" s="93"/>
      <c r="I1382" s="4"/>
    </row>
    <row r="1383" spans="1:9" ht="15.75" thickBot="1">
      <c r="A1383" s="97"/>
      <c r="B1383" s="98"/>
      <c r="C1383" s="98"/>
      <c r="D1383" s="98"/>
      <c r="E1383" s="98"/>
      <c r="F1383" s="98"/>
      <c r="G1383" s="98"/>
      <c r="H1383" s="93"/>
      <c r="I1383" s="4"/>
    </row>
    <row r="1384" spans="1:9" ht="15.75" thickBot="1">
      <c r="A1384" s="97"/>
      <c r="B1384" s="98"/>
      <c r="C1384" s="98"/>
      <c r="D1384" s="98"/>
      <c r="E1384" s="98"/>
      <c r="F1384" s="98"/>
      <c r="G1384" s="98"/>
      <c r="H1384" s="93"/>
      <c r="I1384" s="4"/>
    </row>
    <row r="1385" spans="1:9" ht="15.75" thickBot="1">
      <c r="A1385" s="97"/>
      <c r="B1385" s="98"/>
      <c r="C1385" s="98"/>
      <c r="D1385" s="98"/>
      <c r="E1385" s="98"/>
      <c r="F1385" s="98"/>
      <c r="G1385" s="98"/>
      <c r="H1385" s="93"/>
      <c r="I1385" s="4"/>
    </row>
    <row r="1387" spans="1:9">
      <c r="A1387" s="16"/>
      <c r="B1387" s="17"/>
      <c r="C1387" s="17"/>
      <c r="D1387" s="17" t="s">
        <v>212</v>
      </c>
      <c r="E1387" s="17"/>
      <c r="F1387" s="17"/>
      <c r="G1387" s="17"/>
      <c r="H1387" s="18"/>
      <c r="I1387" s="65">
        <f>I1352+I1309+I1266+I1223+I1178+I1135+I1091+I1048+I1004+I961+I918+I875+I833+I788+I746+I703+I660+I616+I571+I527+I485+I441+I399+I357+I313+I269+I226+I183+I141+I96+I51+I6</f>
        <v>30350000</v>
      </c>
    </row>
    <row r="1388" spans="1:9">
      <c r="I1388" s="19"/>
    </row>
  </sheetData>
  <mergeCells count="1576">
    <mergeCell ref="A1167:H1167"/>
    <mergeCell ref="A1151:I1151"/>
    <mergeCell ref="A1152:I1152"/>
    <mergeCell ref="A1153:H1153"/>
    <mergeCell ref="A1154:H1154"/>
    <mergeCell ref="A1155:H1155"/>
    <mergeCell ref="A1156:H1156"/>
    <mergeCell ref="A1157:H1157"/>
    <mergeCell ref="A1158:H1158"/>
    <mergeCell ref="A1159:H1159"/>
    <mergeCell ref="A1300:H1300"/>
    <mergeCell ref="A1255:H1255"/>
    <mergeCell ref="A1256:H1256"/>
    <mergeCell ref="A1257:H1257"/>
    <mergeCell ref="A1240:I1240"/>
    <mergeCell ref="A1241:H1241"/>
    <mergeCell ref="A1242:H1242"/>
    <mergeCell ref="A1243:H1243"/>
    <mergeCell ref="A1244:H1244"/>
    <mergeCell ref="A1245:H1245"/>
    <mergeCell ref="A1246:H1246"/>
    <mergeCell ref="A1232:B1232"/>
    <mergeCell ref="C1232:I1232"/>
    <mergeCell ref="A1233:I1233"/>
    <mergeCell ref="A1234:C1234"/>
    <mergeCell ref="D1234:I1234"/>
    <mergeCell ref="D1235:I1235"/>
    <mergeCell ref="A1236:I1236"/>
    <mergeCell ref="A1237:I1237"/>
    <mergeCell ref="A1227:D1227"/>
    <mergeCell ref="F1227:G1227"/>
    <mergeCell ref="H1227:I1227"/>
    <mergeCell ref="A1133:F1133"/>
    <mergeCell ref="G1133:I1134"/>
    <mergeCell ref="B1134:F1134"/>
    <mergeCell ref="B1135:F1135"/>
    <mergeCell ref="A1136:I1136"/>
    <mergeCell ref="A1137:D1138"/>
    <mergeCell ref="E1137:E1138"/>
    <mergeCell ref="F1137:I1137"/>
    <mergeCell ref="F1138:G1138"/>
    <mergeCell ref="H1138:I1138"/>
    <mergeCell ref="A1139:D1139"/>
    <mergeCell ref="F1139:G1139"/>
    <mergeCell ref="H1139:I1139"/>
    <mergeCell ref="A1140:D1140"/>
    <mergeCell ref="F1140:G1140"/>
    <mergeCell ref="H1140:I1140"/>
    <mergeCell ref="A1141:I1141"/>
    <mergeCell ref="A1143:B1143"/>
    <mergeCell ref="A1288:H1288"/>
    <mergeCell ref="A1289:H1289"/>
    <mergeCell ref="A1290:H1290"/>
    <mergeCell ref="A1291:H1291"/>
    <mergeCell ref="A1292:H1292"/>
    <mergeCell ref="A1296:H1296"/>
    <mergeCell ref="A1297:H1297"/>
    <mergeCell ref="A1298:H1298"/>
    <mergeCell ref="A1299:H1299"/>
    <mergeCell ref="A1264:F1264"/>
    <mergeCell ref="G1264:I1265"/>
    <mergeCell ref="B1265:F1265"/>
    <mergeCell ref="B1266:F1266"/>
    <mergeCell ref="A1267:I1267"/>
    <mergeCell ref="A1268:D1269"/>
    <mergeCell ref="E1268:E1269"/>
    <mergeCell ref="F1268:I1268"/>
    <mergeCell ref="F1269:G1269"/>
    <mergeCell ref="H1269:I1269"/>
    <mergeCell ref="A1270:D1270"/>
    <mergeCell ref="F1270:G1270"/>
    <mergeCell ref="H1270:I1270"/>
    <mergeCell ref="A1271:D1271"/>
    <mergeCell ref="F1271:G1271"/>
    <mergeCell ref="H1271:I1271"/>
    <mergeCell ref="A1272:I1272"/>
    <mergeCell ref="A1273:I1273"/>
    <mergeCell ref="A1274:B1274"/>
    <mergeCell ref="C1274:I1274"/>
    <mergeCell ref="A1275:B1275"/>
    <mergeCell ref="A1166:H1166"/>
    <mergeCell ref="A1385:H1385"/>
    <mergeCell ref="A1378:H1378"/>
    <mergeCell ref="A1379:H1379"/>
    <mergeCell ref="A1380:H1380"/>
    <mergeCell ref="A1381:H1381"/>
    <mergeCell ref="A1382:H1382"/>
    <mergeCell ref="A1383:H1383"/>
    <mergeCell ref="A1384:H1384"/>
    <mergeCell ref="A1369:I1369"/>
    <mergeCell ref="A1370:H1370"/>
    <mergeCell ref="A1371:H1371"/>
    <mergeCell ref="A1372:H1372"/>
    <mergeCell ref="A1373:H1373"/>
    <mergeCell ref="A1374:H1374"/>
    <mergeCell ref="A1375:H1375"/>
    <mergeCell ref="A1376:H1376"/>
    <mergeCell ref="A1377:H1377"/>
    <mergeCell ref="A1362:I1362"/>
    <mergeCell ref="A1363:C1363"/>
    <mergeCell ref="D1363:I1363"/>
    <mergeCell ref="A1364:C1364"/>
    <mergeCell ref="D1364:I1364"/>
    <mergeCell ref="A1365:I1365"/>
    <mergeCell ref="A1366:I1366"/>
    <mergeCell ref="A1367:I1367"/>
    <mergeCell ref="A1368:I1368"/>
    <mergeCell ref="A1357:D1357"/>
    <mergeCell ref="F1357:G1357"/>
    <mergeCell ref="H1357:I1357"/>
    <mergeCell ref="A1358:I1358"/>
    <mergeCell ref="A1359:I1359"/>
    <mergeCell ref="A1360:B1360"/>
    <mergeCell ref="C1360:I1360"/>
    <mergeCell ref="A1361:B1361"/>
    <mergeCell ref="C1361:I1361"/>
    <mergeCell ref="B1352:F1352"/>
    <mergeCell ref="A1353:I1353"/>
    <mergeCell ref="A1354:D1355"/>
    <mergeCell ref="E1354:E1355"/>
    <mergeCell ref="F1354:I1354"/>
    <mergeCell ref="F1355:G1355"/>
    <mergeCell ref="H1355:I1355"/>
    <mergeCell ref="A1356:D1356"/>
    <mergeCell ref="F1356:G1356"/>
    <mergeCell ref="H1356:I1356"/>
    <mergeCell ref="A1338:H1338"/>
    <mergeCell ref="A1339:H1339"/>
    <mergeCell ref="A1340:H1340"/>
    <mergeCell ref="A1341:H1341"/>
    <mergeCell ref="A1342:H1342"/>
    <mergeCell ref="A1343:H1343"/>
    <mergeCell ref="A1350:F1350"/>
    <mergeCell ref="G1350:I1351"/>
    <mergeCell ref="B1351:F1351"/>
    <mergeCell ref="A1329:H1329"/>
    <mergeCell ref="A1330:H1330"/>
    <mergeCell ref="A1331:H1331"/>
    <mergeCell ref="A1332:H1332"/>
    <mergeCell ref="A1333:H1333"/>
    <mergeCell ref="A1334:H1334"/>
    <mergeCell ref="A1335:H1335"/>
    <mergeCell ref="A1336:H1336"/>
    <mergeCell ref="A1337:H1337"/>
    <mergeCell ref="A1321:C1321"/>
    <mergeCell ref="D1321:I1321"/>
    <mergeCell ref="A1322:I1322"/>
    <mergeCell ref="A1323:I1323"/>
    <mergeCell ref="A1324:I1324"/>
    <mergeCell ref="A1325:I1325"/>
    <mergeCell ref="A1326:I1326"/>
    <mergeCell ref="A1327:H1327"/>
    <mergeCell ref="A1328:H1328"/>
    <mergeCell ref="A1315:I1315"/>
    <mergeCell ref="A1316:I1316"/>
    <mergeCell ref="A1317:B1317"/>
    <mergeCell ref="C1317:I1317"/>
    <mergeCell ref="A1318:B1318"/>
    <mergeCell ref="C1318:I1318"/>
    <mergeCell ref="A1319:I1319"/>
    <mergeCell ref="A1320:C1320"/>
    <mergeCell ref="D1320:I1320"/>
    <mergeCell ref="A1311:D1312"/>
    <mergeCell ref="E1311:E1312"/>
    <mergeCell ref="F1311:I1311"/>
    <mergeCell ref="F1312:G1312"/>
    <mergeCell ref="H1312:I1312"/>
    <mergeCell ref="A1313:D1313"/>
    <mergeCell ref="F1313:G1313"/>
    <mergeCell ref="H1313:I1313"/>
    <mergeCell ref="A1314:D1314"/>
    <mergeCell ref="F1314:G1314"/>
    <mergeCell ref="H1314:I1314"/>
    <mergeCell ref="A592:H592"/>
    <mergeCell ref="A1307:F1307"/>
    <mergeCell ref="G1307:I1308"/>
    <mergeCell ref="B1308:F1308"/>
    <mergeCell ref="B1309:F1309"/>
    <mergeCell ref="A1310:I1310"/>
    <mergeCell ref="C1275:I1275"/>
    <mergeCell ref="A1276:I1276"/>
    <mergeCell ref="A1277:C1277"/>
    <mergeCell ref="D1277:I1277"/>
    <mergeCell ref="A1278:C1278"/>
    <mergeCell ref="D1278:I1278"/>
    <mergeCell ref="A1279:I1279"/>
    <mergeCell ref="A1280:I1280"/>
    <mergeCell ref="A1281:I1281"/>
    <mergeCell ref="A1282:I1282"/>
    <mergeCell ref="A1283:I1283"/>
    <mergeCell ref="A1284:H1284"/>
    <mergeCell ref="A1285:H1285"/>
    <mergeCell ref="A1286:H1286"/>
    <mergeCell ref="A1287:H1287"/>
    <mergeCell ref="A1247:H1247"/>
    <mergeCell ref="A1248:H1248"/>
    <mergeCell ref="A1249:H1249"/>
    <mergeCell ref="A1250:H1250"/>
    <mergeCell ref="A1251:H1251"/>
    <mergeCell ref="A1252:H1252"/>
    <mergeCell ref="A1253:H1253"/>
    <mergeCell ref="A1254:H1254"/>
    <mergeCell ref="A1238:I1238"/>
    <mergeCell ref="A1239:I1239"/>
    <mergeCell ref="A1235:C1235"/>
    <mergeCell ref="A1228:D1228"/>
    <mergeCell ref="F1228:G1228"/>
    <mergeCell ref="H1228:I1228"/>
    <mergeCell ref="A1229:I1229"/>
    <mergeCell ref="A1230:I1230"/>
    <mergeCell ref="A1231:B1231"/>
    <mergeCell ref="C1231:I1231"/>
    <mergeCell ref="A1211:H1211"/>
    <mergeCell ref="A1212:H1212"/>
    <mergeCell ref="A1213:H1213"/>
    <mergeCell ref="A1221:F1221"/>
    <mergeCell ref="G1221:I1222"/>
    <mergeCell ref="B1222:F1222"/>
    <mergeCell ref="B1223:F1223"/>
    <mergeCell ref="A1224:I1224"/>
    <mergeCell ref="A1225:D1226"/>
    <mergeCell ref="E1225:E1226"/>
    <mergeCell ref="F1225:I1225"/>
    <mergeCell ref="F1226:G1226"/>
    <mergeCell ref="H1226:I1226"/>
    <mergeCell ref="A1202:H1202"/>
    <mergeCell ref="A1203:H1203"/>
    <mergeCell ref="A1204:H1204"/>
    <mergeCell ref="A1205:H1205"/>
    <mergeCell ref="A1206:H1206"/>
    <mergeCell ref="A1207:H1207"/>
    <mergeCell ref="A1208:H1208"/>
    <mergeCell ref="A1209:H1209"/>
    <mergeCell ref="A1210:H1210"/>
    <mergeCell ref="A1193:I1193"/>
    <mergeCell ref="A1194:I1194"/>
    <mergeCell ref="A1195:I1195"/>
    <mergeCell ref="A1196:H1196"/>
    <mergeCell ref="A1197:H1197"/>
    <mergeCell ref="A1198:H1198"/>
    <mergeCell ref="A1199:H1199"/>
    <mergeCell ref="A1200:H1200"/>
    <mergeCell ref="A1201:H1201"/>
    <mergeCell ref="A1187:B1187"/>
    <mergeCell ref="C1187:I1187"/>
    <mergeCell ref="A1188:I1188"/>
    <mergeCell ref="A1189:C1189"/>
    <mergeCell ref="D1189:I1189"/>
    <mergeCell ref="A1190:C1190"/>
    <mergeCell ref="D1190:I1190"/>
    <mergeCell ref="A1191:I1191"/>
    <mergeCell ref="A1192:I1192"/>
    <mergeCell ref="A1182:D1182"/>
    <mergeCell ref="F1182:G1182"/>
    <mergeCell ref="H1182:I1182"/>
    <mergeCell ref="A1183:D1183"/>
    <mergeCell ref="F1183:G1183"/>
    <mergeCell ref="H1183:I1183"/>
    <mergeCell ref="A1184:I1184"/>
    <mergeCell ref="A1185:I1185"/>
    <mergeCell ref="A1186:B1186"/>
    <mergeCell ref="C1186:I1186"/>
    <mergeCell ref="A1125:H1125"/>
    <mergeCell ref="A1126:H1126"/>
    <mergeCell ref="A1127:H1127"/>
    <mergeCell ref="A1176:F1176"/>
    <mergeCell ref="G1176:I1177"/>
    <mergeCell ref="B1177:F1177"/>
    <mergeCell ref="B1178:F1178"/>
    <mergeCell ref="A1179:I1179"/>
    <mergeCell ref="A1180:D1181"/>
    <mergeCell ref="E1180:E1181"/>
    <mergeCell ref="F1180:I1180"/>
    <mergeCell ref="F1181:G1181"/>
    <mergeCell ref="H1181:I1181"/>
    <mergeCell ref="C1143:I1143"/>
    <mergeCell ref="A1144:B1144"/>
    <mergeCell ref="C1144:I1144"/>
    <mergeCell ref="A1145:I1145"/>
    <mergeCell ref="A1146:C1146"/>
    <mergeCell ref="D1146:I1146"/>
    <mergeCell ref="A1147:C1147"/>
    <mergeCell ref="D1147:I1147"/>
    <mergeCell ref="A1148:I1148"/>
    <mergeCell ref="A1149:I1149"/>
    <mergeCell ref="A1150:I1150"/>
    <mergeCell ref="A1168:H1168"/>
    <mergeCell ref="A1160:H1160"/>
    <mergeCell ref="A1161:H1161"/>
    <mergeCell ref="A1162:H1162"/>
    <mergeCell ref="A1163:H1163"/>
    <mergeCell ref="A1164:H1164"/>
    <mergeCell ref="A1165:H1165"/>
    <mergeCell ref="A1142:I1142"/>
    <mergeCell ref="A1115:H1115"/>
    <mergeCell ref="A1116:H1116"/>
    <mergeCell ref="A1117:H1117"/>
    <mergeCell ref="A1118:H1118"/>
    <mergeCell ref="A1119:H1119"/>
    <mergeCell ref="A1120:H1120"/>
    <mergeCell ref="A1122:H1122"/>
    <mergeCell ref="A1123:H1123"/>
    <mergeCell ref="A1124:H1124"/>
    <mergeCell ref="A1106:I1106"/>
    <mergeCell ref="A1107:I1107"/>
    <mergeCell ref="A1108:I1108"/>
    <mergeCell ref="A1109:H1109"/>
    <mergeCell ref="A1110:H1110"/>
    <mergeCell ref="A1111:H1111"/>
    <mergeCell ref="A1112:H1112"/>
    <mergeCell ref="A1113:H1113"/>
    <mergeCell ref="A1114:H1114"/>
    <mergeCell ref="A1100:B1100"/>
    <mergeCell ref="C1100:I1100"/>
    <mergeCell ref="A1101:I1101"/>
    <mergeCell ref="A1102:C1102"/>
    <mergeCell ref="D1102:I1102"/>
    <mergeCell ref="A1103:C1103"/>
    <mergeCell ref="D1103:I1103"/>
    <mergeCell ref="A1104:I1104"/>
    <mergeCell ref="A1105:I1105"/>
    <mergeCell ref="A1095:D1095"/>
    <mergeCell ref="F1095:G1095"/>
    <mergeCell ref="H1095:I1095"/>
    <mergeCell ref="A1096:D1096"/>
    <mergeCell ref="F1096:G1096"/>
    <mergeCell ref="H1096:I1096"/>
    <mergeCell ref="A1097:I1097"/>
    <mergeCell ref="A1098:I1098"/>
    <mergeCell ref="A1099:B1099"/>
    <mergeCell ref="C1099:I1099"/>
    <mergeCell ref="A1081:H1081"/>
    <mergeCell ref="A1082:H1082"/>
    <mergeCell ref="A1083:H1083"/>
    <mergeCell ref="A1089:F1089"/>
    <mergeCell ref="G1089:I1090"/>
    <mergeCell ref="B1090:F1090"/>
    <mergeCell ref="B1091:F1091"/>
    <mergeCell ref="A1092:I1092"/>
    <mergeCell ref="A1093:D1094"/>
    <mergeCell ref="E1093:E1094"/>
    <mergeCell ref="F1093:I1093"/>
    <mergeCell ref="F1094:G1094"/>
    <mergeCell ref="H1094:I1094"/>
    <mergeCell ref="A1072:H1072"/>
    <mergeCell ref="A1073:H1073"/>
    <mergeCell ref="A1074:H1074"/>
    <mergeCell ref="A1075:H1075"/>
    <mergeCell ref="A1076:H1076"/>
    <mergeCell ref="A1077:H1077"/>
    <mergeCell ref="A1078:H1078"/>
    <mergeCell ref="A1079:H1079"/>
    <mergeCell ref="A1080:H1080"/>
    <mergeCell ref="A1063:I1063"/>
    <mergeCell ref="A1064:I1064"/>
    <mergeCell ref="A1065:I1065"/>
    <mergeCell ref="A1066:H1066"/>
    <mergeCell ref="A1067:H1067"/>
    <mergeCell ref="A1068:H1068"/>
    <mergeCell ref="A1069:H1069"/>
    <mergeCell ref="A1070:H1070"/>
    <mergeCell ref="A1071:H1071"/>
    <mergeCell ref="A1057:B1057"/>
    <mergeCell ref="C1057:I1057"/>
    <mergeCell ref="A1058:I1058"/>
    <mergeCell ref="A1059:C1059"/>
    <mergeCell ref="D1059:I1059"/>
    <mergeCell ref="A1060:C1060"/>
    <mergeCell ref="D1060:I1060"/>
    <mergeCell ref="A1061:I1061"/>
    <mergeCell ref="A1062:I1062"/>
    <mergeCell ref="A1052:D1052"/>
    <mergeCell ref="F1052:G1052"/>
    <mergeCell ref="H1052:I1052"/>
    <mergeCell ref="A1053:D1053"/>
    <mergeCell ref="F1053:G1053"/>
    <mergeCell ref="H1053:I1053"/>
    <mergeCell ref="A1054:I1054"/>
    <mergeCell ref="A1055:I1055"/>
    <mergeCell ref="A1056:B1056"/>
    <mergeCell ref="C1056:I1056"/>
    <mergeCell ref="A1038:H1038"/>
    <mergeCell ref="A1039:H1039"/>
    <mergeCell ref="A1040:H1040"/>
    <mergeCell ref="A1046:F1046"/>
    <mergeCell ref="G1046:I1047"/>
    <mergeCell ref="B1047:F1047"/>
    <mergeCell ref="B1048:F1048"/>
    <mergeCell ref="A1049:I1049"/>
    <mergeCell ref="A1050:D1051"/>
    <mergeCell ref="E1050:E1051"/>
    <mergeCell ref="F1050:I1050"/>
    <mergeCell ref="F1051:G1051"/>
    <mergeCell ref="H1051:I1051"/>
    <mergeCell ref="A1028:H1028"/>
    <mergeCell ref="A1029:H1029"/>
    <mergeCell ref="A1030:H1030"/>
    <mergeCell ref="A1031:H1031"/>
    <mergeCell ref="A1032:H1032"/>
    <mergeCell ref="A1033:H1033"/>
    <mergeCell ref="A1034:H1034"/>
    <mergeCell ref="A1036:H1036"/>
    <mergeCell ref="A1037:H1037"/>
    <mergeCell ref="A1019:I1019"/>
    <mergeCell ref="A1020:I1020"/>
    <mergeCell ref="A1021:I1021"/>
    <mergeCell ref="A1022:H1022"/>
    <mergeCell ref="A1023:H1023"/>
    <mergeCell ref="A1024:H1024"/>
    <mergeCell ref="A1025:H1025"/>
    <mergeCell ref="A1026:H1026"/>
    <mergeCell ref="A1027:H1027"/>
    <mergeCell ref="A1013:B1013"/>
    <mergeCell ref="C1013:I1013"/>
    <mergeCell ref="A1014:I1014"/>
    <mergeCell ref="A1015:C1015"/>
    <mergeCell ref="D1015:I1015"/>
    <mergeCell ref="A1016:C1016"/>
    <mergeCell ref="D1016:I1016"/>
    <mergeCell ref="A1017:I1017"/>
    <mergeCell ref="A1018:I1018"/>
    <mergeCell ref="A1008:D1008"/>
    <mergeCell ref="F1008:G1008"/>
    <mergeCell ref="H1008:I1008"/>
    <mergeCell ref="A1009:D1009"/>
    <mergeCell ref="F1009:G1009"/>
    <mergeCell ref="H1009:I1009"/>
    <mergeCell ref="A1010:I1010"/>
    <mergeCell ref="A1011:I1011"/>
    <mergeCell ref="A1012:B1012"/>
    <mergeCell ref="C1012:I1012"/>
    <mergeCell ref="A995:H995"/>
    <mergeCell ref="A996:H996"/>
    <mergeCell ref="A997:H997"/>
    <mergeCell ref="A1002:F1002"/>
    <mergeCell ref="G1002:I1003"/>
    <mergeCell ref="B1003:F1003"/>
    <mergeCell ref="B1004:F1004"/>
    <mergeCell ref="A1005:I1005"/>
    <mergeCell ref="A1006:D1007"/>
    <mergeCell ref="E1006:E1007"/>
    <mergeCell ref="F1006:I1006"/>
    <mergeCell ref="F1007:G1007"/>
    <mergeCell ref="H1007:I1007"/>
    <mergeCell ref="A985:H985"/>
    <mergeCell ref="A986:H986"/>
    <mergeCell ref="A987:H987"/>
    <mergeCell ref="A988:H988"/>
    <mergeCell ref="A989:H989"/>
    <mergeCell ref="A990:H990"/>
    <mergeCell ref="A992:H992"/>
    <mergeCell ref="A993:H993"/>
    <mergeCell ref="A994:H994"/>
    <mergeCell ref="A976:I976"/>
    <mergeCell ref="A977:I977"/>
    <mergeCell ref="A978:I978"/>
    <mergeCell ref="A979:H979"/>
    <mergeCell ref="A980:H980"/>
    <mergeCell ref="A981:H981"/>
    <mergeCell ref="A982:H982"/>
    <mergeCell ref="A983:H983"/>
    <mergeCell ref="A984:H984"/>
    <mergeCell ref="A970:B970"/>
    <mergeCell ref="C970:I970"/>
    <mergeCell ref="A971:I971"/>
    <mergeCell ref="A972:C972"/>
    <mergeCell ref="D972:I972"/>
    <mergeCell ref="A973:C973"/>
    <mergeCell ref="D973:I973"/>
    <mergeCell ref="A974:I974"/>
    <mergeCell ref="A975:I975"/>
    <mergeCell ref="A965:D965"/>
    <mergeCell ref="F965:G965"/>
    <mergeCell ref="H965:I965"/>
    <mergeCell ref="A966:D966"/>
    <mergeCell ref="F966:G966"/>
    <mergeCell ref="H966:I966"/>
    <mergeCell ref="A967:I967"/>
    <mergeCell ref="A968:I968"/>
    <mergeCell ref="A969:B969"/>
    <mergeCell ref="C969:I969"/>
    <mergeCell ref="A951:H951"/>
    <mergeCell ref="A952:H952"/>
    <mergeCell ref="A953:H953"/>
    <mergeCell ref="A959:F959"/>
    <mergeCell ref="G959:I960"/>
    <mergeCell ref="B960:F960"/>
    <mergeCell ref="B961:F961"/>
    <mergeCell ref="A962:I962"/>
    <mergeCell ref="A963:D964"/>
    <mergeCell ref="E963:E964"/>
    <mergeCell ref="F963:I963"/>
    <mergeCell ref="F964:G964"/>
    <mergeCell ref="H964:I964"/>
    <mergeCell ref="A942:H942"/>
    <mergeCell ref="A943:H943"/>
    <mergeCell ref="A944:H944"/>
    <mergeCell ref="A945:H945"/>
    <mergeCell ref="A946:H946"/>
    <mergeCell ref="A947:H947"/>
    <mergeCell ref="A948:H948"/>
    <mergeCell ref="A949:H949"/>
    <mergeCell ref="A950:H950"/>
    <mergeCell ref="A933:I933"/>
    <mergeCell ref="A934:I934"/>
    <mergeCell ref="A935:I935"/>
    <mergeCell ref="A936:H936"/>
    <mergeCell ref="A937:H937"/>
    <mergeCell ref="A938:H938"/>
    <mergeCell ref="A939:H939"/>
    <mergeCell ref="A940:H940"/>
    <mergeCell ref="A941:H941"/>
    <mergeCell ref="A927:B927"/>
    <mergeCell ref="C927:I927"/>
    <mergeCell ref="A928:I928"/>
    <mergeCell ref="A929:C929"/>
    <mergeCell ref="D929:I929"/>
    <mergeCell ref="A930:C930"/>
    <mergeCell ref="D930:I930"/>
    <mergeCell ref="A931:I931"/>
    <mergeCell ref="A932:I932"/>
    <mergeCell ref="A922:D922"/>
    <mergeCell ref="F922:G922"/>
    <mergeCell ref="H922:I922"/>
    <mergeCell ref="A923:D923"/>
    <mergeCell ref="F923:G923"/>
    <mergeCell ref="H923:I923"/>
    <mergeCell ref="A924:I924"/>
    <mergeCell ref="A925:I925"/>
    <mergeCell ref="A926:B926"/>
    <mergeCell ref="C926:I926"/>
    <mergeCell ref="A908:H908"/>
    <mergeCell ref="A909:H909"/>
    <mergeCell ref="A916:F916"/>
    <mergeCell ref="G916:I917"/>
    <mergeCell ref="B917:F917"/>
    <mergeCell ref="B918:F918"/>
    <mergeCell ref="A919:I919"/>
    <mergeCell ref="A920:D921"/>
    <mergeCell ref="E920:E921"/>
    <mergeCell ref="F920:I920"/>
    <mergeCell ref="F921:G921"/>
    <mergeCell ref="H921:I921"/>
    <mergeCell ref="A899:H899"/>
    <mergeCell ref="A900:H900"/>
    <mergeCell ref="A901:H901"/>
    <mergeCell ref="A902:H902"/>
    <mergeCell ref="A905:H905"/>
    <mergeCell ref="A906:H906"/>
    <mergeCell ref="A907:H907"/>
    <mergeCell ref="A890:I890"/>
    <mergeCell ref="A891:I891"/>
    <mergeCell ref="A892:I892"/>
    <mergeCell ref="A893:H893"/>
    <mergeCell ref="A894:H894"/>
    <mergeCell ref="A895:H895"/>
    <mergeCell ref="A896:H896"/>
    <mergeCell ref="A897:H897"/>
    <mergeCell ref="A898:H898"/>
    <mergeCell ref="A884:B884"/>
    <mergeCell ref="C884:I884"/>
    <mergeCell ref="A885:I885"/>
    <mergeCell ref="A886:C886"/>
    <mergeCell ref="D886:I886"/>
    <mergeCell ref="A887:C887"/>
    <mergeCell ref="D887:I887"/>
    <mergeCell ref="A888:I888"/>
    <mergeCell ref="A889:I889"/>
    <mergeCell ref="A879:D879"/>
    <mergeCell ref="F879:G879"/>
    <mergeCell ref="H879:I879"/>
    <mergeCell ref="A880:D880"/>
    <mergeCell ref="F880:G880"/>
    <mergeCell ref="H880:I880"/>
    <mergeCell ref="A881:I881"/>
    <mergeCell ref="A882:I882"/>
    <mergeCell ref="A883:B883"/>
    <mergeCell ref="C883:I883"/>
    <mergeCell ref="A865:H865"/>
    <mergeCell ref="A866:H866"/>
    <mergeCell ref="A867:H867"/>
    <mergeCell ref="A873:F873"/>
    <mergeCell ref="G873:I874"/>
    <mergeCell ref="B874:F874"/>
    <mergeCell ref="B875:F875"/>
    <mergeCell ref="A876:I876"/>
    <mergeCell ref="A877:D878"/>
    <mergeCell ref="E877:E878"/>
    <mergeCell ref="F877:I877"/>
    <mergeCell ref="F878:G878"/>
    <mergeCell ref="H878:I878"/>
    <mergeCell ref="A857:H857"/>
    <mergeCell ref="A858:H858"/>
    <mergeCell ref="A859:H859"/>
    <mergeCell ref="A860:H860"/>
    <mergeCell ref="A861:H861"/>
    <mergeCell ref="A862:H862"/>
    <mergeCell ref="A863:H863"/>
    <mergeCell ref="A864:H864"/>
    <mergeCell ref="A848:I848"/>
    <mergeCell ref="A849:I849"/>
    <mergeCell ref="A850:I850"/>
    <mergeCell ref="A851:H851"/>
    <mergeCell ref="A852:H852"/>
    <mergeCell ref="A853:H853"/>
    <mergeCell ref="A854:H854"/>
    <mergeCell ref="A855:H855"/>
    <mergeCell ref="A856:H856"/>
    <mergeCell ref="A842:B842"/>
    <mergeCell ref="C842:I842"/>
    <mergeCell ref="A843:I843"/>
    <mergeCell ref="A844:C844"/>
    <mergeCell ref="D844:I844"/>
    <mergeCell ref="A845:C845"/>
    <mergeCell ref="D845:I845"/>
    <mergeCell ref="A846:I846"/>
    <mergeCell ref="A847:I847"/>
    <mergeCell ref="A837:D837"/>
    <mergeCell ref="F837:G837"/>
    <mergeCell ref="H837:I837"/>
    <mergeCell ref="A838:D838"/>
    <mergeCell ref="F838:G838"/>
    <mergeCell ref="H838:I838"/>
    <mergeCell ref="A839:I839"/>
    <mergeCell ref="A840:I840"/>
    <mergeCell ref="A841:B841"/>
    <mergeCell ref="C841:I841"/>
    <mergeCell ref="A824:H824"/>
    <mergeCell ref="A825:H825"/>
    <mergeCell ref="A831:F831"/>
    <mergeCell ref="G831:I832"/>
    <mergeCell ref="B832:F832"/>
    <mergeCell ref="B833:F833"/>
    <mergeCell ref="A834:I834"/>
    <mergeCell ref="A835:D836"/>
    <mergeCell ref="E835:E836"/>
    <mergeCell ref="F835:I835"/>
    <mergeCell ref="F836:G836"/>
    <mergeCell ref="H836:I836"/>
    <mergeCell ref="A812:H812"/>
    <mergeCell ref="A813:H813"/>
    <mergeCell ref="A814:H814"/>
    <mergeCell ref="A815:H815"/>
    <mergeCell ref="A816:H816"/>
    <mergeCell ref="A817:H817"/>
    <mergeCell ref="A818:H818"/>
    <mergeCell ref="A820:H820"/>
    <mergeCell ref="A823:H823"/>
    <mergeCell ref="A803:I803"/>
    <mergeCell ref="A804:I804"/>
    <mergeCell ref="A805:I805"/>
    <mergeCell ref="A806:H806"/>
    <mergeCell ref="A807:H807"/>
    <mergeCell ref="A808:H808"/>
    <mergeCell ref="A809:H809"/>
    <mergeCell ref="A810:H810"/>
    <mergeCell ref="A811:H811"/>
    <mergeCell ref="A797:B797"/>
    <mergeCell ref="C797:I797"/>
    <mergeCell ref="A798:I798"/>
    <mergeCell ref="A799:C799"/>
    <mergeCell ref="D799:I799"/>
    <mergeCell ref="A800:C800"/>
    <mergeCell ref="D800:I800"/>
    <mergeCell ref="A801:I801"/>
    <mergeCell ref="A802:I802"/>
    <mergeCell ref="A792:D792"/>
    <mergeCell ref="F792:G792"/>
    <mergeCell ref="H792:I792"/>
    <mergeCell ref="A793:D793"/>
    <mergeCell ref="F793:G793"/>
    <mergeCell ref="H793:I793"/>
    <mergeCell ref="A794:I794"/>
    <mergeCell ref="A795:I795"/>
    <mergeCell ref="A796:B796"/>
    <mergeCell ref="C796:I796"/>
    <mergeCell ref="A778:H778"/>
    <mergeCell ref="A779:H779"/>
    <mergeCell ref="A780:H780"/>
    <mergeCell ref="A786:F786"/>
    <mergeCell ref="G786:I787"/>
    <mergeCell ref="B787:F787"/>
    <mergeCell ref="B788:F788"/>
    <mergeCell ref="A789:I789"/>
    <mergeCell ref="A790:D791"/>
    <mergeCell ref="E790:E791"/>
    <mergeCell ref="F790:I790"/>
    <mergeCell ref="F791:G791"/>
    <mergeCell ref="H791:I791"/>
    <mergeCell ref="A770:H770"/>
    <mergeCell ref="A771:H771"/>
    <mergeCell ref="A772:H772"/>
    <mergeCell ref="A773:H773"/>
    <mergeCell ref="A774:H774"/>
    <mergeCell ref="A775:H775"/>
    <mergeCell ref="A777:H777"/>
    <mergeCell ref="A761:I761"/>
    <mergeCell ref="A762:I762"/>
    <mergeCell ref="A763:I763"/>
    <mergeCell ref="A764:H764"/>
    <mergeCell ref="A765:H765"/>
    <mergeCell ref="A766:H766"/>
    <mergeCell ref="A767:H767"/>
    <mergeCell ref="A768:H768"/>
    <mergeCell ref="A769:H769"/>
    <mergeCell ref="A755:B755"/>
    <mergeCell ref="C755:I755"/>
    <mergeCell ref="A756:I756"/>
    <mergeCell ref="A757:C757"/>
    <mergeCell ref="D757:I757"/>
    <mergeCell ref="A758:C758"/>
    <mergeCell ref="D758:I758"/>
    <mergeCell ref="A759:I759"/>
    <mergeCell ref="A760:I760"/>
    <mergeCell ref="A750:D750"/>
    <mergeCell ref="F750:G750"/>
    <mergeCell ref="H750:I750"/>
    <mergeCell ref="A751:D751"/>
    <mergeCell ref="F751:G751"/>
    <mergeCell ref="H751:I751"/>
    <mergeCell ref="A752:I752"/>
    <mergeCell ref="A753:I753"/>
    <mergeCell ref="A754:B754"/>
    <mergeCell ref="C754:I754"/>
    <mergeCell ref="A744:F744"/>
    <mergeCell ref="G744:I745"/>
    <mergeCell ref="B745:F745"/>
    <mergeCell ref="B746:F746"/>
    <mergeCell ref="A747:I747"/>
    <mergeCell ref="A748:D749"/>
    <mergeCell ref="E748:E749"/>
    <mergeCell ref="F748:I748"/>
    <mergeCell ref="F749:G749"/>
    <mergeCell ref="H749:I749"/>
    <mergeCell ref="A737:H737"/>
    <mergeCell ref="A738:H738"/>
    <mergeCell ref="A729:H729"/>
    <mergeCell ref="A730:H730"/>
    <mergeCell ref="A731:H731"/>
    <mergeCell ref="A732:H732"/>
    <mergeCell ref="A733:H733"/>
    <mergeCell ref="A734:H734"/>
    <mergeCell ref="A736:H736"/>
    <mergeCell ref="D715:I715"/>
    <mergeCell ref="A727:H727"/>
    <mergeCell ref="A728:H728"/>
    <mergeCell ref="A718:I718"/>
    <mergeCell ref="A719:I719"/>
    <mergeCell ref="A720:I720"/>
    <mergeCell ref="A721:H721"/>
    <mergeCell ref="A722:H722"/>
    <mergeCell ref="A723:H723"/>
    <mergeCell ref="A724:H724"/>
    <mergeCell ref="A725:H725"/>
    <mergeCell ref="A726:H726"/>
    <mergeCell ref="C597:I597"/>
    <mergeCell ref="A598:B598"/>
    <mergeCell ref="C598:I598"/>
    <mergeCell ref="A599:I599"/>
    <mergeCell ref="A600:C600"/>
    <mergeCell ref="D600:I600"/>
    <mergeCell ref="A601:C601"/>
    <mergeCell ref="D601:I601"/>
    <mergeCell ref="A602:I602"/>
    <mergeCell ref="A603:I603"/>
    <mergeCell ref="A610:H610"/>
    <mergeCell ref="H619:I619"/>
    <mergeCell ref="F619:G619"/>
    <mergeCell ref="F618:I618"/>
    <mergeCell ref="E618:E619"/>
    <mergeCell ref="A618:D619"/>
    <mergeCell ref="A617:I617"/>
    <mergeCell ref="B616:F616"/>
    <mergeCell ref="B615:F615"/>
    <mergeCell ref="G614:I615"/>
    <mergeCell ref="A614:F614"/>
    <mergeCell ref="A42:H42"/>
    <mergeCell ref="A43:H43"/>
    <mergeCell ref="A44:H44"/>
    <mergeCell ref="A569:F569"/>
    <mergeCell ref="G569:I570"/>
    <mergeCell ref="B570:F570"/>
    <mergeCell ref="B571:F571"/>
    <mergeCell ref="A572:I572"/>
    <mergeCell ref="A573:D574"/>
    <mergeCell ref="E573:E574"/>
    <mergeCell ref="F573:I573"/>
    <mergeCell ref="F574:G574"/>
    <mergeCell ref="H574:I574"/>
    <mergeCell ref="A73:H73"/>
    <mergeCell ref="A74:H74"/>
    <mergeCell ref="A75:H75"/>
    <mergeCell ref="A76:H76"/>
    <mergeCell ref="A77:H77"/>
    <mergeCell ref="A78:H78"/>
    <mergeCell ref="A551:H551"/>
    <mergeCell ref="A552:H552"/>
    <mergeCell ref="A553:H553"/>
    <mergeCell ref="A554:H554"/>
    <mergeCell ref="A555:H555"/>
    <mergeCell ref="A556:H556"/>
    <mergeCell ref="A559:H559"/>
    <mergeCell ref="A560:H560"/>
    <mergeCell ref="A531:D531"/>
    <mergeCell ref="F531:G531"/>
    <mergeCell ref="H531:I531"/>
    <mergeCell ref="A532:D532"/>
    <mergeCell ref="F532:G532"/>
    <mergeCell ref="A36:H36"/>
    <mergeCell ref="A37:H37"/>
    <mergeCell ref="A38:H38"/>
    <mergeCell ref="A39:H39"/>
    <mergeCell ref="A40:H40"/>
    <mergeCell ref="A41:H41"/>
    <mergeCell ref="A4:F4"/>
    <mergeCell ref="G4:I5"/>
    <mergeCell ref="B5:F5"/>
    <mergeCell ref="B6:F6"/>
    <mergeCell ref="A7:I7"/>
    <mergeCell ref="A8:D9"/>
    <mergeCell ref="E8:E9"/>
    <mergeCell ref="F8:I8"/>
    <mergeCell ref="F9:G9"/>
    <mergeCell ref="H9:I9"/>
    <mergeCell ref="A10:D10"/>
    <mergeCell ref="F10:G10"/>
    <mergeCell ref="H10:I10"/>
    <mergeCell ref="A11:D11"/>
    <mergeCell ref="F11:G11"/>
    <mergeCell ref="H11:I11"/>
    <mergeCell ref="A12:I12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19:I19"/>
    <mergeCell ref="A20:I20"/>
    <mergeCell ref="A24:H24"/>
    <mergeCell ref="A25:H25"/>
    <mergeCell ref="A26:H26"/>
    <mergeCell ref="A18:C18"/>
    <mergeCell ref="D18:I18"/>
    <mergeCell ref="A21:I21"/>
    <mergeCell ref="A22:I22"/>
    <mergeCell ref="A23:I23"/>
    <mergeCell ref="A13:I13"/>
    <mergeCell ref="A16:I16"/>
    <mergeCell ref="A14:B14"/>
    <mergeCell ref="C14:I14"/>
    <mergeCell ref="A15:B15"/>
    <mergeCell ref="C15:I15"/>
    <mergeCell ref="A17:C17"/>
    <mergeCell ref="D17:I17"/>
    <mergeCell ref="A712:B712"/>
    <mergeCell ref="C712:I712"/>
    <mergeCell ref="A713:I713"/>
    <mergeCell ref="A714:C714"/>
    <mergeCell ref="D714:I714"/>
    <mergeCell ref="A715:C715"/>
    <mergeCell ref="A716:I716"/>
    <mergeCell ref="A717:I717"/>
    <mergeCell ref="A707:D707"/>
    <mergeCell ref="F707:G707"/>
    <mergeCell ref="H707:I707"/>
    <mergeCell ref="A708:D708"/>
    <mergeCell ref="F708:G708"/>
    <mergeCell ref="H708:I708"/>
    <mergeCell ref="A709:I709"/>
    <mergeCell ref="A710:I710"/>
    <mergeCell ref="A711:B711"/>
    <mergeCell ref="C711:I711"/>
    <mergeCell ref="A693:H693"/>
    <mergeCell ref="A694:H694"/>
    <mergeCell ref="A695:H695"/>
    <mergeCell ref="A701:F701"/>
    <mergeCell ref="G701:I702"/>
    <mergeCell ref="B702:F702"/>
    <mergeCell ref="B703:F703"/>
    <mergeCell ref="A704:I704"/>
    <mergeCell ref="A705:D706"/>
    <mergeCell ref="E705:E706"/>
    <mergeCell ref="F705:I705"/>
    <mergeCell ref="F706:G706"/>
    <mergeCell ref="H706:I706"/>
    <mergeCell ref="A684:H684"/>
    <mergeCell ref="A685:H685"/>
    <mergeCell ref="A686:H686"/>
    <mergeCell ref="A687:H687"/>
    <mergeCell ref="A688:H688"/>
    <mergeCell ref="A689:H689"/>
    <mergeCell ref="A690:H690"/>
    <mergeCell ref="A691:H691"/>
    <mergeCell ref="A692:H692"/>
    <mergeCell ref="A676:I676"/>
    <mergeCell ref="A677:I677"/>
    <mergeCell ref="A678:H678"/>
    <mergeCell ref="A679:H679"/>
    <mergeCell ref="A680:H680"/>
    <mergeCell ref="A681:H681"/>
    <mergeCell ref="A682:H682"/>
    <mergeCell ref="A683:H683"/>
    <mergeCell ref="A669:B669"/>
    <mergeCell ref="C669:I669"/>
    <mergeCell ref="A670:I670"/>
    <mergeCell ref="A671:C671"/>
    <mergeCell ref="D671:I671"/>
    <mergeCell ref="A672:C672"/>
    <mergeCell ref="D672:I672"/>
    <mergeCell ref="A673:I673"/>
    <mergeCell ref="A674:I674"/>
    <mergeCell ref="A667:I667"/>
    <mergeCell ref="A668:B668"/>
    <mergeCell ref="C668:I668"/>
    <mergeCell ref="A650:H650"/>
    <mergeCell ref="A652:H652"/>
    <mergeCell ref="A653:H653"/>
    <mergeCell ref="A658:F658"/>
    <mergeCell ref="G658:I659"/>
    <mergeCell ref="B659:F659"/>
    <mergeCell ref="B660:F660"/>
    <mergeCell ref="A661:I661"/>
    <mergeCell ref="A662:D663"/>
    <mergeCell ref="E662:E663"/>
    <mergeCell ref="F662:I662"/>
    <mergeCell ref="F663:G663"/>
    <mergeCell ref="H663:I663"/>
    <mergeCell ref="A675:I675"/>
    <mergeCell ref="A644:H644"/>
    <mergeCell ref="A645:H645"/>
    <mergeCell ref="A649:H649"/>
    <mergeCell ref="A631:I631"/>
    <mergeCell ref="A632:I632"/>
    <mergeCell ref="A633:I633"/>
    <mergeCell ref="A634:H634"/>
    <mergeCell ref="A635:H635"/>
    <mergeCell ref="A636:H636"/>
    <mergeCell ref="A637:H637"/>
    <mergeCell ref="A664:D664"/>
    <mergeCell ref="F664:G664"/>
    <mergeCell ref="H664:I664"/>
    <mergeCell ref="A665:D665"/>
    <mergeCell ref="F665:G665"/>
    <mergeCell ref="H665:I665"/>
    <mergeCell ref="A666:I666"/>
    <mergeCell ref="A630:I630"/>
    <mergeCell ref="A620:D620"/>
    <mergeCell ref="F620:G620"/>
    <mergeCell ref="H620:I620"/>
    <mergeCell ref="A621:D621"/>
    <mergeCell ref="F621:G621"/>
    <mergeCell ref="H621:I621"/>
    <mergeCell ref="A622:I622"/>
    <mergeCell ref="A623:I623"/>
    <mergeCell ref="A624:B624"/>
    <mergeCell ref="C624:I624"/>
    <mergeCell ref="A638:H638"/>
    <mergeCell ref="A639:H639"/>
    <mergeCell ref="A640:H640"/>
    <mergeCell ref="A641:H641"/>
    <mergeCell ref="A642:H642"/>
    <mergeCell ref="A643:H643"/>
    <mergeCell ref="C579:I579"/>
    <mergeCell ref="A580:I580"/>
    <mergeCell ref="A581:C581"/>
    <mergeCell ref="A575:D575"/>
    <mergeCell ref="F575:G575"/>
    <mergeCell ref="H575:I575"/>
    <mergeCell ref="A588:H588"/>
    <mergeCell ref="A589:H589"/>
    <mergeCell ref="A590:H590"/>
    <mergeCell ref="A625:B625"/>
    <mergeCell ref="C625:I625"/>
    <mergeCell ref="A626:I626"/>
    <mergeCell ref="A627:C627"/>
    <mergeCell ref="D627:I627"/>
    <mergeCell ref="A628:C628"/>
    <mergeCell ref="D628:I628"/>
    <mergeCell ref="A629:I629"/>
    <mergeCell ref="A583:I583"/>
    <mergeCell ref="A584:I584"/>
    <mergeCell ref="A585:I585"/>
    <mergeCell ref="A586:I586"/>
    <mergeCell ref="A587:H587"/>
    <mergeCell ref="A604:I604"/>
    <mergeCell ref="A605:I605"/>
    <mergeCell ref="A606:H606"/>
    <mergeCell ref="A607:H607"/>
    <mergeCell ref="A608:H608"/>
    <mergeCell ref="A609:H609"/>
    <mergeCell ref="A594:H594"/>
    <mergeCell ref="A595:I595"/>
    <mergeCell ref="A596:I596"/>
    <mergeCell ref="A597:B597"/>
    <mergeCell ref="A591:H591"/>
    <mergeCell ref="A593:H593"/>
    <mergeCell ref="D581:I581"/>
    <mergeCell ref="A582:C582"/>
    <mergeCell ref="D582:I582"/>
    <mergeCell ref="A561:H561"/>
    <mergeCell ref="A542:I542"/>
    <mergeCell ref="A543:I543"/>
    <mergeCell ref="A544:I544"/>
    <mergeCell ref="A545:H545"/>
    <mergeCell ref="A546:H546"/>
    <mergeCell ref="A547:H547"/>
    <mergeCell ref="A548:H548"/>
    <mergeCell ref="A549:H549"/>
    <mergeCell ref="A550:H550"/>
    <mergeCell ref="A536:B536"/>
    <mergeCell ref="C536:I536"/>
    <mergeCell ref="A537:I537"/>
    <mergeCell ref="A538:C538"/>
    <mergeCell ref="D538:I538"/>
    <mergeCell ref="A539:C539"/>
    <mergeCell ref="D539:I539"/>
    <mergeCell ref="A540:I540"/>
    <mergeCell ref="A541:I541"/>
    <mergeCell ref="A562:H562"/>
    <mergeCell ref="A563:H563"/>
    <mergeCell ref="A564:H564"/>
    <mergeCell ref="A576:I576"/>
    <mergeCell ref="A577:I577"/>
    <mergeCell ref="A578:B578"/>
    <mergeCell ref="C578:I578"/>
    <mergeCell ref="A579:B579"/>
    <mergeCell ref="H532:I532"/>
    <mergeCell ref="A533:I533"/>
    <mergeCell ref="A534:I534"/>
    <mergeCell ref="A535:B535"/>
    <mergeCell ref="C535:I535"/>
    <mergeCell ref="A525:F525"/>
    <mergeCell ref="G525:I526"/>
    <mergeCell ref="B526:F526"/>
    <mergeCell ref="B527:F527"/>
    <mergeCell ref="A528:I528"/>
    <mergeCell ref="A529:D530"/>
    <mergeCell ref="E529:E530"/>
    <mergeCell ref="F529:I529"/>
    <mergeCell ref="F530:G530"/>
    <mergeCell ref="H530:I530"/>
    <mergeCell ref="A518:H518"/>
    <mergeCell ref="A519:H519"/>
    <mergeCell ref="A509:H509"/>
    <mergeCell ref="A510:H510"/>
    <mergeCell ref="A511:H511"/>
    <mergeCell ref="A512:H512"/>
    <mergeCell ref="A513:H513"/>
    <mergeCell ref="A514:H514"/>
    <mergeCell ref="A515:H515"/>
    <mergeCell ref="A516:H516"/>
    <mergeCell ref="A517:H517"/>
    <mergeCell ref="A500:I500"/>
    <mergeCell ref="A501:I501"/>
    <mergeCell ref="A502:I502"/>
    <mergeCell ref="A503:H503"/>
    <mergeCell ref="A504:H504"/>
    <mergeCell ref="A505:H505"/>
    <mergeCell ref="A506:H506"/>
    <mergeCell ref="A507:H507"/>
    <mergeCell ref="A508:H508"/>
    <mergeCell ref="A494:B494"/>
    <mergeCell ref="C494:I494"/>
    <mergeCell ref="A495:I495"/>
    <mergeCell ref="A496:C496"/>
    <mergeCell ref="D496:I496"/>
    <mergeCell ref="A497:C497"/>
    <mergeCell ref="D497:I497"/>
    <mergeCell ref="A498:I498"/>
    <mergeCell ref="A499:I499"/>
    <mergeCell ref="A489:D489"/>
    <mergeCell ref="F489:G489"/>
    <mergeCell ref="H489:I489"/>
    <mergeCell ref="A490:D490"/>
    <mergeCell ref="F490:G490"/>
    <mergeCell ref="H490:I490"/>
    <mergeCell ref="A491:I491"/>
    <mergeCell ref="A492:I492"/>
    <mergeCell ref="A493:B493"/>
    <mergeCell ref="C493:I493"/>
    <mergeCell ref="A483:F483"/>
    <mergeCell ref="G483:I484"/>
    <mergeCell ref="B484:F484"/>
    <mergeCell ref="B485:F485"/>
    <mergeCell ref="A486:I486"/>
    <mergeCell ref="A487:D488"/>
    <mergeCell ref="E487:E488"/>
    <mergeCell ref="F487:I487"/>
    <mergeCell ref="F488:G488"/>
    <mergeCell ref="H488:I488"/>
    <mergeCell ref="A465:H465"/>
    <mergeCell ref="A466:H466"/>
    <mergeCell ref="A467:H467"/>
    <mergeCell ref="A468:H468"/>
    <mergeCell ref="A469:H469"/>
    <mergeCell ref="A470:H470"/>
    <mergeCell ref="A471:H471"/>
    <mergeCell ref="A476:H476"/>
    <mergeCell ref="A456:I456"/>
    <mergeCell ref="A457:I457"/>
    <mergeCell ref="A458:I458"/>
    <mergeCell ref="A459:H459"/>
    <mergeCell ref="A460:H460"/>
    <mergeCell ref="A461:H461"/>
    <mergeCell ref="A462:H462"/>
    <mergeCell ref="A463:H463"/>
    <mergeCell ref="A464:H464"/>
    <mergeCell ref="A450:B450"/>
    <mergeCell ref="C450:I450"/>
    <mergeCell ref="A451:I451"/>
    <mergeCell ref="A452:C452"/>
    <mergeCell ref="D452:I452"/>
    <mergeCell ref="A453:C453"/>
    <mergeCell ref="D453:I453"/>
    <mergeCell ref="A454:I454"/>
    <mergeCell ref="A455:I455"/>
    <mergeCell ref="A448:I448"/>
    <mergeCell ref="A449:B449"/>
    <mergeCell ref="C449:I449"/>
    <mergeCell ref="A439:F439"/>
    <mergeCell ref="G439:I440"/>
    <mergeCell ref="B440:F440"/>
    <mergeCell ref="B441:F441"/>
    <mergeCell ref="A442:I442"/>
    <mergeCell ref="A443:D444"/>
    <mergeCell ref="E443:E444"/>
    <mergeCell ref="F443:I443"/>
    <mergeCell ref="F444:G444"/>
    <mergeCell ref="H444:I444"/>
    <mergeCell ref="A404:D404"/>
    <mergeCell ref="F404:G404"/>
    <mergeCell ref="H404:I404"/>
    <mergeCell ref="A432:H432"/>
    <mergeCell ref="F401:I401"/>
    <mergeCell ref="F402:G402"/>
    <mergeCell ref="H402:I402"/>
    <mergeCell ref="A403:D403"/>
    <mergeCell ref="F403:G403"/>
    <mergeCell ref="H403:I403"/>
    <mergeCell ref="A445:D445"/>
    <mergeCell ref="F445:G445"/>
    <mergeCell ref="H445:I445"/>
    <mergeCell ref="A446:D446"/>
    <mergeCell ref="F446:G446"/>
    <mergeCell ref="H446:I446"/>
    <mergeCell ref="A447:I447"/>
    <mergeCell ref="A387:H387"/>
    <mergeCell ref="A388:H388"/>
    <mergeCell ref="A389:H389"/>
    <mergeCell ref="A390:H390"/>
    <mergeCell ref="A400:I400"/>
    <mergeCell ref="A401:D402"/>
    <mergeCell ref="E401:E402"/>
    <mergeCell ref="A363:I363"/>
    <mergeCell ref="A364:I364"/>
    <mergeCell ref="A365:B365"/>
    <mergeCell ref="C365:I365"/>
    <mergeCell ref="A366:B366"/>
    <mergeCell ref="C366:I366"/>
    <mergeCell ref="B399:F399"/>
    <mergeCell ref="A377:H377"/>
    <mergeCell ref="A378:H378"/>
    <mergeCell ref="A379:H379"/>
    <mergeCell ref="A380:H380"/>
    <mergeCell ref="A381:H381"/>
    <mergeCell ref="A382:H382"/>
    <mergeCell ref="A371:I371"/>
    <mergeCell ref="A372:I372"/>
    <mergeCell ref="A373:I373"/>
    <mergeCell ref="A374:I374"/>
    <mergeCell ref="A375:H375"/>
    <mergeCell ref="A376:H376"/>
    <mergeCell ref="A367:I367"/>
    <mergeCell ref="A368:C368"/>
    <mergeCell ref="D368:I368"/>
    <mergeCell ref="A369:C369"/>
    <mergeCell ref="D369:I369"/>
    <mergeCell ref="A370:I370"/>
    <mergeCell ref="A383:H383"/>
    <mergeCell ref="A384:H384"/>
    <mergeCell ref="A385:H385"/>
    <mergeCell ref="A386:H386"/>
    <mergeCell ref="A361:D361"/>
    <mergeCell ref="F361:G361"/>
    <mergeCell ref="H361:I361"/>
    <mergeCell ref="A362:D362"/>
    <mergeCell ref="F362:G362"/>
    <mergeCell ref="H362:I362"/>
    <mergeCell ref="B357:F357"/>
    <mergeCell ref="A358:I358"/>
    <mergeCell ref="A359:D360"/>
    <mergeCell ref="E359:E360"/>
    <mergeCell ref="F359:I359"/>
    <mergeCell ref="F360:G360"/>
    <mergeCell ref="H360:I360"/>
    <mergeCell ref="A345:H345"/>
    <mergeCell ref="A346:H346"/>
    <mergeCell ref="A347:H347"/>
    <mergeCell ref="A348:H348"/>
    <mergeCell ref="A355:F355"/>
    <mergeCell ref="G355:I356"/>
    <mergeCell ref="B356:F356"/>
    <mergeCell ref="A339:H339"/>
    <mergeCell ref="A340:H340"/>
    <mergeCell ref="A341:H341"/>
    <mergeCell ref="A342:H342"/>
    <mergeCell ref="A343:H343"/>
    <mergeCell ref="A344:H344"/>
    <mergeCell ref="A333:H333"/>
    <mergeCell ref="A334:H334"/>
    <mergeCell ref="A335:H335"/>
    <mergeCell ref="A336:H336"/>
    <mergeCell ref="A337:H337"/>
    <mergeCell ref="A338:H338"/>
    <mergeCell ref="A327:I327"/>
    <mergeCell ref="A328:I328"/>
    <mergeCell ref="A329:I329"/>
    <mergeCell ref="A330:I330"/>
    <mergeCell ref="A331:H331"/>
    <mergeCell ref="A332:H332"/>
    <mergeCell ref="A323:I323"/>
    <mergeCell ref="A324:C324"/>
    <mergeCell ref="D324:I324"/>
    <mergeCell ref="A325:C325"/>
    <mergeCell ref="D325:I325"/>
    <mergeCell ref="A326:I326"/>
    <mergeCell ref="A319:I319"/>
    <mergeCell ref="A320:I320"/>
    <mergeCell ref="A321:B321"/>
    <mergeCell ref="C321:I321"/>
    <mergeCell ref="A322:B322"/>
    <mergeCell ref="C322:I322"/>
    <mergeCell ref="A317:D317"/>
    <mergeCell ref="F317:G317"/>
    <mergeCell ref="H317:I317"/>
    <mergeCell ref="A318:D318"/>
    <mergeCell ref="F318:G318"/>
    <mergeCell ref="H318:I318"/>
    <mergeCell ref="B313:F313"/>
    <mergeCell ref="A314:I314"/>
    <mergeCell ref="A315:D316"/>
    <mergeCell ref="E315:E316"/>
    <mergeCell ref="F315:I315"/>
    <mergeCell ref="F316:G316"/>
    <mergeCell ref="H316:I316"/>
    <mergeCell ref="A304:H304"/>
    <mergeCell ref="A305:H305"/>
    <mergeCell ref="A306:H306"/>
    <mergeCell ref="A311:F311"/>
    <mergeCell ref="G311:I312"/>
    <mergeCell ref="B312:F312"/>
    <mergeCell ref="A295:H295"/>
    <mergeCell ref="A296:H296"/>
    <mergeCell ref="A297:H297"/>
    <mergeCell ref="A298:H298"/>
    <mergeCell ref="A299:H299"/>
    <mergeCell ref="A303:H303"/>
    <mergeCell ref="A289:H289"/>
    <mergeCell ref="A290:H290"/>
    <mergeCell ref="A291:H291"/>
    <mergeCell ref="A292:H292"/>
    <mergeCell ref="A293:H293"/>
    <mergeCell ref="A294:H294"/>
    <mergeCell ref="A283:I283"/>
    <mergeCell ref="A284:I284"/>
    <mergeCell ref="A285:I285"/>
    <mergeCell ref="A286:I286"/>
    <mergeCell ref="A287:H287"/>
    <mergeCell ref="A288:H288"/>
    <mergeCell ref="A279:I279"/>
    <mergeCell ref="A280:C280"/>
    <mergeCell ref="D280:I280"/>
    <mergeCell ref="A281:C281"/>
    <mergeCell ref="D281:I281"/>
    <mergeCell ref="A282:I282"/>
    <mergeCell ref="A275:I275"/>
    <mergeCell ref="A276:I276"/>
    <mergeCell ref="A277:B277"/>
    <mergeCell ref="C277:I277"/>
    <mergeCell ref="A278:B278"/>
    <mergeCell ref="C278:I278"/>
    <mergeCell ref="A273:D273"/>
    <mergeCell ref="F273:G273"/>
    <mergeCell ref="H273:I273"/>
    <mergeCell ref="A274:D274"/>
    <mergeCell ref="F274:G274"/>
    <mergeCell ref="H274:I274"/>
    <mergeCell ref="B269:F269"/>
    <mergeCell ref="A270:I270"/>
    <mergeCell ref="A271:D272"/>
    <mergeCell ref="E271:E272"/>
    <mergeCell ref="F271:I271"/>
    <mergeCell ref="F272:G272"/>
    <mergeCell ref="H272:I272"/>
    <mergeCell ref="A261:H261"/>
    <mergeCell ref="A262:H262"/>
    <mergeCell ref="A267:F267"/>
    <mergeCell ref="G267:I268"/>
    <mergeCell ref="B268:F268"/>
    <mergeCell ref="A253:H253"/>
    <mergeCell ref="A254:H254"/>
    <mergeCell ref="A255:H255"/>
    <mergeCell ref="A256:H256"/>
    <mergeCell ref="A257:H257"/>
    <mergeCell ref="A260:H260"/>
    <mergeCell ref="A247:H247"/>
    <mergeCell ref="A248:H248"/>
    <mergeCell ref="A249:H249"/>
    <mergeCell ref="A250:H250"/>
    <mergeCell ref="A251:H251"/>
    <mergeCell ref="A252:H252"/>
    <mergeCell ref="A241:I241"/>
    <mergeCell ref="A242:I242"/>
    <mergeCell ref="A243:I243"/>
    <mergeCell ref="A244:I244"/>
    <mergeCell ref="A245:H245"/>
    <mergeCell ref="A246:H246"/>
    <mergeCell ref="A237:I237"/>
    <mergeCell ref="A238:C238"/>
    <mergeCell ref="D238:I238"/>
    <mergeCell ref="A239:C239"/>
    <mergeCell ref="D239:I239"/>
    <mergeCell ref="A240:I240"/>
    <mergeCell ref="A233:I233"/>
    <mergeCell ref="A234:I234"/>
    <mergeCell ref="A235:B235"/>
    <mergeCell ref="C235:I235"/>
    <mergeCell ref="A236:B236"/>
    <mergeCell ref="C236:I236"/>
    <mergeCell ref="A230:D230"/>
    <mergeCell ref="F230:G230"/>
    <mergeCell ref="H230:I230"/>
    <mergeCell ref="A232:D232"/>
    <mergeCell ref="F232:G232"/>
    <mergeCell ref="H232:I232"/>
    <mergeCell ref="B226:F226"/>
    <mergeCell ref="A227:I227"/>
    <mergeCell ref="A228:D229"/>
    <mergeCell ref="E228:E229"/>
    <mergeCell ref="F228:I228"/>
    <mergeCell ref="F229:G229"/>
    <mergeCell ref="H229:I229"/>
    <mergeCell ref="A231:D231"/>
    <mergeCell ref="F231:G231"/>
    <mergeCell ref="A215:H215"/>
    <mergeCell ref="A216:H216"/>
    <mergeCell ref="A217:H217"/>
    <mergeCell ref="A218:H218"/>
    <mergeCell ref="A224:F224"/>
    <mergeCell ref="G224:I225"/>
    <mergeCell ref="B225:F225"/>
    <mergeCell ref="A209:H209"/>
    <mergeCell ref="A210:H210"/>
    <mergeCell ref="A211:H211"/>
    <mergeCell ref="A212:H212"/>
    <mergeCell ref="A213:H213"/>
    <mergeCell ref="A214:H214"/>
    <mergeCell ref="A203:H203"/>
    <mergeCell ref="A204:H204"/>
    <mergeCell ref="A205:H205"/>
    <mergeCell ref="A206:H206"/>
    <mergeCell ref="A207:H207"/>
    <mergeCell ref="A208:H208"/>
    <mergeCell ref="A197:I197"/>
    <mergeCell ref="A198:I198"/>
    <mergeCell ref="A199:I199"/>
    <mergeCell ref="A200:I200"/>
    <mergeCell ref="A201:H201"/>
    <mergeCell ref="A202:H202"/>
    <mergeCell ref="A193:I193"/>
    <mergeCell ref="A194:C194"/>
    <mergeCell ref="D194:I194"/>
    <mergeCell ref="A195:C195"/>
    <mergeCell ref="D195:I195"/>
    <mergeCell ref="A196:I196"/>
    <mergeCell ref="A189:I189"/>
    <mergeCell ref="A190:I190"/>
    <mergeCell ref="A191:B191"/>
    <mergeCell ref="C191:I191"/>
    <mergeCell ref="A192:B192"/>
    <mergeCell ref="C192:I192"/>
    <mergeCell ref="A187:D187"/>
    <mergeCell ref="F187:G187"/>
    <mergeCell ref="H187:I187"/>
    <mergeCell ref="A188:D188"/>
    <mergeCell ref="F188:G188"/>
    <mergeCell ref="H188:I188"/>
    <mergeCell ref="B183:F183"/>
    <mergeCell ref="A184:I184"/>
    <mergeCell ref="A185:D186"/>
    <mergeCell ref="E185:E186"/>
    <mergeCell ref="F185:I185"/>
    <mergeCell ref="F186:G186"/>
    <mergeCell ref="H186:I186"/>
    <mergeCell ref="A173:H173"/>
    <mergeCell ref="A181:F181"/>
    <mergeCell ref="G181:I182"/>
    <mergeCell ref="B182:F182"/>
    <mergeCell ref="A166:H166"/>
    <mergeCell ref="A167:H167"/>
    <mergeCell ref="A168:H168"/>
    <mergeCell ref="A169:H169"/>
    <mergeCell ref="A170:H170"/>
    <mergeCell ref="A171:H171"/>
    <mergeCell ref="A132:H132"/>
    <mergeCell ref="A131:H131"/>
    <mergeCell ref="A125:H125"/>
    <mergeCell ref="A161:H161"/>
    <mergeCell ref="A162:H162"/>
    <mergeCell ref="A163:H163"/>
    <mergeCell ref="A164:H164"/>
    <mergeCell ref="A165:H165"/>
    <mergeCell ref="A155:I155"/>
    <mergeCell ref="A156:I156"/>
    <mergeCell ref="A157:I157"/>
    <mergeCell ref="A158:I158"/>
    <mergeCell ref="A159:H159"/>
    <mergeCell ref="A160:H160"/>
    <mergeCell ref="A151:I151"/>
    <mergeCell ref="A152:C152"/>
    <mergeCell ref="D152:I152"/>
    <mergeCell ref="A153:C153"/>
    <mergeCell ref="D153:I153"/>
    <mergeCell ref="A154:I154"/>
    <mergeCell ref="A126:H126"/>
    <mergeCell ref="A129:H129"/>
    <mergeCell ref="A130:H130"/>
    <mergeCell ref="A101:D101"/>
    <mergeCell ref="F101:G101"/>
    <mergeCell ref="H101:I101"/>
    <mergeCell ref="A147:I147"/>
    <mergeCell ref="A148:I148"/>
    <mergeCell ref="A149:B149"/>
    <mergeCell ref="C149:I149"/>
    <mergeCell ref="A150:B150"/>
    <mergeCell ref="C150:I150"/>
    <mergeCell ref="A115:H115"/>
    <mergeCell ref="A119:H119"/>
    <mergeCell ref="A120:H120"/>
    <mergeCell ref="A121:H121"/>
    <mergeCell ref="A122:H122"/>
    <mergeCell ref="A123:H123"/>
    <mergeCell ref="A124:H124"/>
    <mergeCell ref="A145:D145"/>
    <mergeCell ref="F145:G145"/>
    <mergeCell ref="H145:I145"/>
    <mergeCell ref="A146:D146"/>
    <mergeCell ref="F146:G146"/>
    <mergeCell ref="H146:I146"/>
    <mergeCell ref="A139:F139"/>
    <mergeCell ref="G139:I140"/>
    <mergeCell ref="B140:F140"/>
    <mergeCell ref="B141:F141"/>
    <mergeCell ref="A142:I142"/>
    <mergeCell ref="A143:D144"/>
    <mergeCell ref="E143:E144"/>
    <mergeCell ref="F143:I143"/>
    <mergeCell ref="F144:G144"/>
    <mergeCell ref="H144:I144"/>
    <mergeCell ref="A118:H118"/>
    <mergeCell ref="A110:I110"/>
    <mergeCell ref="A111:I111"/>
    <mergeCell ref="A112:I112"/>
    <mergeCell ref="A114:H114"/>
    <mergeCell ref="A116:H116"/>
    <mergeCell ref="A117:H117"/>
    <mergeCell ref="A113:I113"/>
    <mergeCell ref="A94:F94"/>
    <mergeCell ref="G94:I95"/>
    <mergeCell ref="B95:F95"/>
    <mergeCell ref="B96:F96"/>
    <mergeCell ref="A97:I97"/>
    <mergeCell ref="A98:D99"/>
    <mergeCell ref="E98:E99"/>
    <mergeCell ref="F98:I98"/>
    <mergeCell ref="F99:G99"/>
    <mergeCell ref="A106:I106"/>
    <mergeCell ref="A107:C107"/>
    <mergeCell ref="D107:I107"/>
    <mergeCell ref="A108:C108"/>
    <mergeCell ref="D108:I108"/>
    <mergeCell ref="A109:I109"/>
    <mergeCell ref="A102:I102"/>
    <mergeCell ref="A103:I103"/>
    <mergeCell ref="A104:B104"/>
    <mergeCell ref="C104:I104"/>
    <mergeCell ref="A105:B105"/>
    <mergeCell ref="C105:I105"/>
    <mergeCell ref="A100:D100"/>
    <mergeCell ref="F100:G100"/>
    <mergeCell ref="H100:I100"/>
    <mergeCell ref="A71:H71"/>
    <mergeCell ref="A72:H72"/>
    <mergeCell ref="A64:I64"/>
    <mergeCell ref="A65:I65"/>
    <mergeCell ref="A66:I66"/>
    <mergeCell ref="A67:I67"/>
    <mergeCell ref="A68:I68"/>
    <mergeCell ref="A69:H69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H99:I99"/>
    <mergeCell ref="A60:B60"/>
    <mergeCell ref="C60:I60"/>
    <mergeCell ref="A61:I61"/>
    <mergeCell ref="A62:C62"/>
    <mergeCell ref="D62:I62"/>
    <mergeCell ref="A63:C63"/>
    <mergeCell ref="D63:I63"/>
    <mergeCell ref="A49:F49"/>
    <mergeCell ref="G49:I50"/>
    <mergeCell ref="B50:F50"/>
    <mergeCell ref="B51:F51"/>
    <mergeCell ref="A52:I52"/>
    <mergeCell ref="A397:F397"/>
    <mergeCell ref="G397:I398"/>
    <mergeCell ref="B398:F398"/>
    <mergeCell ref="A56:D56"/>
    <mergeCell ref="F56:G56"/>
    <mergeCell ref="H56:I56"/>
    <mergeCell ref="A57:I57"/>
    <mergeCell ref="A58:I58"/>
    <mergeCell ref="A59:B59"/>
    <mergeCell ref="C59:I59"/>
    <mergeCell ref="A53:D54"/>
    <mergeCell ref="E53:E54"/>
    <mergeCell ref="F53:I53"/>
    <mergeCell ref="F54:G54"/>
    <mergeCell ref="H54:I54"/>
    <mergeCell ref="A55:D55"/>
    <mergeCell ref="F55:G55"/>
    <mergeCell ref="H55:I55"/>
    <mergeCell ref="A70:H70"/>
    <mergeCell ref="A422:H422"/>
    <mergeCell ref="A423:H423"/>
    <mergeCell ref="A405:I405"/>
    <mergeCell ref="A406:I406"/>
    <mergeCell ref="A407:B407"/>
    <mergeCell ref="C407:I407"/>
    <mergeCell ref="A408:B408"/>
    <mergeCell ref="C408:I408"/>
    <mergeCell ref="A424:H424"/>
    <mergeCell ref="A425:H425"/>
    <mergeCell ref="A426:H426"/>
    <mergeCell ref="A427:H427"/>
    <mergeCell ref="A428:H428"/>
    <mergeCell ref="A430:H430"/>
    <mergeCell ref="A431:H431"/>
    <mergeCell ref="A409:I409"/>
    <mergeCell ref="A410:C410"/>
    <mergeCell ref="D410:I410"/>
    <mergeCell ref="A411:C411"/>
    <mergeCell ref="D411:I411"/>
    <mergeCell ref="A412:I412"/>
    <mergeCell ref="A413:I413"/>
    <mergeCell ref="A414:I414"/>
    <mergeCell ref="A415:I415"/>
    <mergeCell ref="A416:I416"/>
    <mergeCell ref="A417:H417"/>
    <mergeCell ref="A418:H418"/>
    <mergeCell ref="A419:H419"/>
    <mergeCell ref="A420:H420"/>
    <mergeCell ref="A421:H421"/>
  </mergeCells>
  <hyperlinks>
    <hyperlink ref="A58" location="_edn1" display="_edn1"/>
    <hyperlink ref="A103" location="_edn1" display="_edn1"/>
    <hyperlink ref="A148" location="_edn1" display="_edn1"/>
    <hyperlink ref="A190" location="_edn1" display="_edn1"/>
    <hyperlink ref="A234" location="_edn1" display="_edn1"/>
    <hyperlink ref="A276" location="_edn1" display="_edn1"/>
    <hyperlink ref="A320" location="_edn1" display="_edn1"/>
    <hyperlink ref="A364" location="_edn1" display="_edn1"/>
    <hyperlink ref="A406" location="_edn1" display="_edn1"/>
    <hyperlink ref="A448" location="_edn1" display="_edn1"/>
    <hyperlink ref="A492" location="_edn1" display="_edn1"/>
    <hyperlink ref="A534" location="_edn1" display="_edn1"/>
    <hyperlink ref="A667" location="_edn1" display="_edn1"/>
    <hyperlink ref="A710" location="_edn1" display="_edn1"/>
    <hyperlink ref="A13" location="_edn1" display="_edn1"/>
    <hyperlink ref="A577" location="_edn1" display="_edn1"/>
    <hyperlink ref="A596" location="_edn1" display="_edn1"/>
    <hyperlink ref="A623" location="_edn1" display="_edn1"/>
    <hyperlink ref="A753" location="_edn1" display="_edn1"/>
    <hyperlink ref="A795" location="_edn1" display="_edn1"/>
    <hyperlink ref="A840" location="_edn1" display="_edn1"/>
    <hyperlink ref="A882" location="_edn1" display="_edn1"/>
    <hyperlink ref="A925" location="_edn1" display="_edn1"/>
    <hyperlink ref="A968" location="_edn1" display="_edn1"/>
    <hyperlink ref="A1011" location="_edn1" display="_edn1"/>
    <hyperlink ref="A1055" location="_edn1" display="_edn1"/>
    <hyperlink ref="A1098" location="_edn1" display="_edn1"/>
    <hyperlink ref="A1185" location="_edn1" display="_edn1"/>
    <hyperlink ref="A1230" location="_edn1" display="_edn1"/>
    <hyperlink ref="A1316" location="_edn1" display="_edn1"/>
    <hyperlink ref="A1359" location="_edn1" display="_edn1"/>
    <hyperlink ref="A1273" location="_edn1" display="_edn1"/>
    <hyperlink ref="A1142" location="_edn1" display="_edn1"/>
  </hyperlinks>
  <pageMargins left="0.511811024" right="0.511811024" top="1.2604166666666667" bottom="0.78740157499999996" header="0.31496062000000002" footer="0.31496062000000002"/>
  <pageSetup paperSize="9" orientation="portrait" r:id="rId1"/>
  <headerFooter differentFirst="1">
    <oddHeader>&amp;L&amp;"Arial,Normal"&amp;12ESTADO DO RIO GRADE DO SUL
PREFEITURA MUNICIPAL DE BOA VISTA DO CADEADO
PLANO PLARIANUAL - PPA 2014/2017</oddHeader>
    <oddFooter xml:space="preserve">&amp;L&amp;A&amp;RPágina &amp;P </oddFooter>
    <firstHeader>&amp;LESTADO DO RIO GRADE DO SUL
PREFEITURA MUNICIPAL DE BOA VISTA DO CADEADO
PLANO PLARIANUAL - PPA 2014/2017</firstHeader>
    <firstFooter>Página &amp;P de 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tabSelected="1" view="pageLayout" workbookViewId="0">
      <selection activeCell="B7" sqref="B7"/>
    </sheetView>
  </sheetViews>
  <sheetFormatPr defaultRowHeight="15"/>
  <cols>
    <col min="1" max="1" width="8.85546875" customWidth="1"/>
    <col min="2" max="2" width="55.85546875" customWidth="1"/>
    <col min="3" max="3" width="21.140625" customWidth="1"/>
  </cols>
  <sheetData>
    <row r="2" spans="1:3">
      <c r="A2" s="8" t="s">
        <v>0</v>
      </c>
    </row>
    <row r="4" spans="1:3">
      <c r="A4" s="5"/>
    </row>
    <row r="5" spans="1:3" ht="15.75" thickBot="1">
      <c r="A5" s="8" t="s">
        <v>18</v>
      </c>
    </row>
    <row r="6" spans="1:3" ht="15.75" thickBot="1">
      <c r="A6" s="110" t="s">
        <v>2</v>
      </c>
      <c r="B6" s="112"/>
      <c r="C6" s="149" t="s">
        <v>3</v>
      </c>
    </row>
    <row r="7" spans="1:3" ht="15.75" thickBot="1">
      <c r="A7" s="3" t="s">
        <v>4</v>
      </c>
      <c r="B7" s="7" t="s">
        <v>5</v>
      </c>
      <c r="C7" s="150"/>
    </row>
    <row r="8" spans="1:3" ht="15.75" thickBot="1">
      <c r="A8" s="13" t="s">
        <v>214</v>
      </c>
      <c r="B8" s="4" t="s">
        <v>215</v>
      </c>
      <c r="C8" s="68">
        <v>1600000</v>
      </c>
    </row>
    <row r="9" spans="1:3" ht="15.75" thickBot="1">
      <c r="A9" s="13" t="s">
        <v>213</v>
      </c>
      <c r="B9" s="4" t="s">
        <v>220</v>
      </c>
      <c r="C9" s="68">
        <v>2500000</v>
      </c>
    </row>
    <row r="10" spans="1:3" ht="15.75" thickBot="1">
      <c r="A10" s="13" t="s">
        <v>216</v>
      </c>
      <c r="B10" s="4" t="s">
        <v>221</v>
      </c>
      <c r="C10" s="68">
        <v>1800000</v>
      </c>
    </row>
    <row r="11" spans="1:3" ht="16.5" customHeight="1" thickBot="1">
      <c r="A11" s="13" t="s">
        <v>217</v>
      </c>
      <c r="B11" s="4" t="s">
        <v>222</v>
      </c>
      <c r="C11" s="68">
        <v>2000000</v>
      </c>
    </row>
    <row r="12" spans="1:3" ht="15.75" thickBot="1">
      <c r="A12" s="13" t="s">
        <v>218</v>
      </c>
      <c r="B12" s="4" t="s">
        <v>223</v>
      </c>
      <c r="C12" s="68">
        <v>1100000</v>
      </c>
    </row>
    <row r="13" spans="1:3" ht="15.75" thickBot="1">
      <c r="A13" s="13" t="s">
        <v>219</v>
      </c>
      <c r="B13" s="4" t="s">
        <v>224</v>
      </c>
      <c r="C13" s="68">
        <v>800000</v>
      </c>
    </row>
    <row r="14" spans="1:3" ht="15.75" thickBot="1">
      <c r="A14" s="13" t="s">
        <v>227</v>
      </c>
      <c r="B14" s="4" t="s">
        <v>225</v>
      </c>
      <c r="C14" s="68">
        <v>800000</v>
      </c>
    </row>
    <row r="15" spans="1:3" ht="15.75" thickBot="1">
      <c r="A15" s="13" t="s">
        <v>228</v>
      </c>
      <c r="B15" s="4" t="s">
        <v>226</v>
      </c>
      <c r="C15" s="68">
        <v>900000</v>
      </c>
    </row>
    <row r="16" spans="1:3" ht="15.75" thickBot="1">
      <c r="A16" s="13" t="s">
        <v>229</v>
      </c>
      <c r="B16" s="4" t="s">
        <v>230</v>
      </c>
      <c r="C16" s="68">
        <v>600000</v>
      </c>
    </row>
    <row r="17" spans="1:3" ht="15.75" thickBot="1">
      <c r="A17" s="13" t="s">
        <v>231</v>
      </c>
      <c r="B17" s="4" t="s">
        <v>233</v>
      </c>
      <c r="C17" s="68">
        <v>300000</v>
      </c>
    </row>
    <row r="18" spans="1:3" ht="17.25" customHeight="1" thickBot="1">
      <c r="A18" s="13" t="s">
        <v>232</v>
      </c>
      <c r="B18" s="4" t="s">
        <v>235</v>
      </c>
      <c r="C18" s="68">
        <v>1000000</v>
      </c>
    </row>
    <row r="19" spans="1:3" ht="15.75" thickBot="1">
      <c r="A19" s="13" t="s">
        <v>234</v>
      </c>
      <c r="B19" s="4" t="s">
        <v>236</v>
      </c>
      <c r="C19" s="68">
        <v>450000</v>
      </c>
    </row>
    <row r="20" spans="1:3" ht="15.75" thickBot="1">
      <c r="A20" s="53"/>
      <c r="B20" s="4" t="s">
        <v>237</v>
      </c>
      <c r="C20" s="69">
        <f>SUM(C8:C19)</f>
        <v>13850000</v>
      </c>
    </row>
    <row r="21" spans="1:3">
      <c r="A21" s="54"/>
      <c r="C21" s="70"/>
    </row>
    <row r="22" spans="1:3">
      <c r="A22" s="55"/>
      <c r="C22" s="71"/>
    </row>
    <row r="23" spans="1:3">
      <c r="A23" s="52"/>
      <c r="B23" s="51" t="s">
        <v>299</v>
      </c>
      <c r="C23" s="72">
        <f>C20+'ANEXO II. a) PROGRAMA TEMATICOS'!I1387</f>
        <v>44200000</v>
      </c>
    </row>
  </sheetData>
  <mergeCells count="2">
    <mergeCell ref="A6:B6"/>
    <mergeCell ref="C6:C7"/>
  </mergeCells>
  <pageMargins left="0.511811024" right="0.511811024" top="1.4895833333333333" bottom="0.78740157499999996" header="0.31496062000000002" footer="0.31496062000000002"/>
  <pageSetup paperSize="9" orientation="portrait" r:id="rId1"/>
  <headerFooter>
    <oddHeader>&amp;L&amp;"Arial,Normal"&amp;14ESTADO DO RIO GRADE DO SUL
PREFEITURA MUNICIPAL DE BOA VISTA DO CADEADO
PLANO PLARIANUAL - PPA 2014/2017</oddHeader>
    <oddFooter>&amp;L&amp;A&amp;RPágina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ANEXO I PREVISÃO DA RECEITA</vt:lpstr>
      <vt:lpstr>ANEXO II. a) PROGRAMA TEMATICOS</vt:lpstr>
      <vt:lpstr>ANEXO II.b) PROGRAMA GESTÃO</vt:lpstr>
      <vt:lpstr>'ANEXO II. a) PROGRAMA TEMATICOS'!_edn1</vt:lpstr>
      <vt:lpstr>'ANEXO II. a) PROGRAMA TEMATICOS'!_ednref1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contabil1</dc:creator>
  <cp:lastModifiedBy>Pref Mun de Boa Vista do Cadeado</cp:lastModifiedBy>
  <cp:lastPrinted>2013-05-29T19:16:21Z</cp:lastPrinted>
  <dcterms:created xsi:type="dcterms:W3CDTF">2013-05-15T16:18:00Z</dcterms:created>
  <dcterms:modified xsi:type="dcterms:W3CDTF">2013-06-25T14:25:32Z</dcterms:modified>
</cp:coreProperties>
</file>