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9035" windowHeight="11250"/>
  </bookViews>
  <sheets>
    <sheet name="Plan1" sheetId="1" r:id="rId1"/>
    <sheet name="Plan2" sheetId="2" r:id="rId2"/>
    <sheet name="Plan3" sheetId="3" r:id="rId3"/>
  </sheets>
  <externalReferences>
    <externalReference r:id="rId4"/>
  </externalReferences>
  <calcPr calcId="125725"/>
</workbook>
</file>

<file path=xl/calcChain.xml><?xml version="1.0" encoding="utf-8"?>
<calcChain xmlns="http://schemas.openxmlformats.org/spreadsheetml/2006/main">
  <c r="F41" i="1"/>
  <c r="A3"/>
  <c r="A1"/>
  <c r="A143" l="1"/>
  <c r="N127"/>
  <c r="M127"/>
  <c r="L127"/>
  <c r="K127"/>
  <c r="J124"/>
  <c r="J125" s="1"/>
  <c r="O123"/>
  <c r="F123"/>
  <c r="N117"/>
  <c r="M117"/>
  <c r="L117"/>
  <c r="K117"/>
  <c r="J114"/>
  <c r="F114" s="1"/>
  <c r="O113"/>
  <c r="F113"/>
  <c r="N107"/>
  <c r="M107"/>
  <c r="L107"/>
  <c r="K107"/>
  <c r="J104"/>
  <c r="J105" s="1"/>
  <c r="O103"/>
  <c r="F103"/>
  <c r="N97"/>
  <c r="M97"/>
  <c r="L97"/>
  <c r="K97"/>
  <c r="J94"/>
  <c r="O94" s="1"/>
  <c r="F94" s="1"/>
  <c r="O93"/>
  <c r="F93" s="1"/>
  <c r="N86"/>
  <c r="M86"/>
  <c r="L86"/>
  <c r="K83"/>
  <c r="J83"/>
  <c r="J84" s="1"/>
  <c r="O82"/>
  <c r="F82"/>
  <c r="N76"/>
  <c r="M76"/>
  <c r="J76"/>
  <c r="L73"/>
  <c r="K73"/>
  <c r="O72"/>
  <c r="F72" s="1"/>
  <c r="N65"/>
  <c r="M65"/>
  <c r="L65"/>
  <c r="K65"/>
  <c r="J65"/>
  <c r="O64"/>
  <c r="O63"/>
  <c r="O62"/>
  <c r="F62"/>
  <c r="O61"/>
  <c r="O65" s="1"/>
  <c r="N55"/>
  <c r="M55"/>
  <c r="L55"/>
  <c r="K55"/>
  <c r="J52"/>
  <c r="O52" s="1"/>
  <c r="F52" s="1"/>
  <c r="O51"/>
  <c r="F51" s="1"/>
  <c r="N45"/>
  <c r="M45"/>
  <c r="L45"/>
  <c r="K45"/>
  <c r="J44"/>
  <c r="O44" s="1"/>
  <c r="O43"/>
  <c r="O42"/>
  <c r="O41"/>
  <c r="N35"/>
  <c r="M35"/>
  <c r="L35"/>
  <c r="K35"/>
  <c r="J32"/>
  <c r="J33" s="1"/>
  <c r="O31"/>
  <c r="J115" l="1"/>
  <c r="J116" s="1"/>
  <c r="J53"/>
  <c r="J54" s="1"/>
  <c r="O54" s="1"/>
  <c r="F54" s="1"/>
  <c r="J95"/>
  <c r="J96" s="1"/>
  <c r="O96" s="1"/>
  <c r="F96" s="1"/>
  <c r="O114"/>
  <c r="J34"/>
  <c r="O34" s="1"/>
  <c r="F34" s="1"/>
  <c r="O33"/>
  <c r="F33" s="1"/>
  <c r="J106"/>
  <c r="O105"/>
  <c r="F105"/>
  <c r="O116"/>
  <c r="F116"/>
  <c r="O45"/>
  <c r="J85"/>
  <c r="J86" s="1"/>
  <c r="J126"/>
  <c r="O125"/>
  <c r="F125"/>
  <c r="J35"/>
  <c r="J45"/>
  <c r="L74"/>
  <c r="L75" s="1"/>
  <c r="K84"/>
  <c r="K85" s="1"/>
  <c r="J107"/>
  <c r="J127"/>
  <c r="F31"/>
  <c r="O32"/>
  <c r="F32" s="1"/>
  <c r="O53"/>
  <c r="F53" s="1"/>
  <c r="O73"/>
  <c r="F73" s="1"/>
  <c r="K74"/>
  <c r="O83"/>
  <c r="F83" s="1"/>
  <c r="O95"/>
  <c r="F95" s="1"/>
  <c r="F104"/>
  <c r="O104"/>
  <c r="F115"/>
  <c r="O115"/>
  <c r="O117" s="1"/>
  <c r="F124"/>
  <c r="O124"/>
  <c r="J97" l="1"/>
  <c r="J55"/>
  <c r="J117"/>
  <c r="K75"/>
  <c r="O75" s="1"/>
  <c r="F75" s="1"/>
  <c r="O74"/>
  <c r="F74" s="1"/>
  <c r="O106"/>
  <c r="O107" s="1"/>
  <c r="F106"/>
  <c r="L76"/>
  <c r="O55"/>
  <c r="O85"/>
  <c r="F85" s="1"/>
  <c r="O97"/>
  <c r="O126"/>
  <c r="O127" s="1"/>
  <c r="F126"/>
  <c r="O76"/>
  <c r="O35"/>
  <c r="O84"/>
  <c r="F84" s="1"/>
  <c r="K86"/>
  <c r="K76"/>
  <c r="O86" l="1"/>
</calcChain>
</file>

<file path=xl/sharedStrings.xml><?xml version="1.0" encoding="utf-8"?>
<sst xmlns="http://schemas.openxmlformats.org/spreadsheetml/2006/main" count="363" uniqueCount="142">
  <si>
    <t>Diretrizes, Objetivos e Metas</t>
  </si>
  <si>
    <t>Órgão e Unidade Orçamentária: 03.01  Secretaria Municipal de Administração, Planejamento e Fazenda/ Administração e Planejamento</t>
  </si>
  <si>
    <t xml:space="preserve">                                                   05.01  Secretaria Municipal de Educação, Cultura, Esporte e Lazer/ MDE Ensino Fundamental</t>
  </si>
  <si>
    <t xml:space="preserve">                                                   06.01  Secretaria Municipal de Agricultura, Pecuária, Turismo, Meio Ambiente, Industria e Comércio/ Agricultura</t>
  </si>
  <si>
    <t xml:space="preserve">                                                   07.01  Secretaria Municipal da Infraestrutura, Logistica e Obras/Infraestutura, Logistica e Obras</t>
  </si>
  <si>
    <t>Unidade Administrativa responsável pelo programa:  Pessoal e recursos humanos</t>
  </si>
  <si>
    <t xml:space="preserve">                                                                                     Educação infantil e ensino fundamental</t>
  </si>
  <si>
    <t xml:space="preserve">                                                                                     Agricultura</t>
  </si>
  <si>
    <t xml:space="preserve">                                                                                     Infraestura, Logistica e Obras</t>
  </si>
  <si>
    <t>Função: 04 Administração Geral</t>
  </si>
  <si>
    <t xml:space="preserve">              12 Educação</t>
  </si>
  <si>
    <t xml:space="preserve">               </t>
  </si>
  <si>
    <t xml:space="preserve">     20 Agricultura</t>
  </si>
  <si>
    <t xml:space="preserve">     15 Urbanismo</t>
  </si>
  <si>
    <t>Subfunção: 122 Administração Geral</t>
  </si>
  <si>
    <t>361 Ensino Fundamental</t>
  </si>
  <si>
    <t>Programa de governo: 0003 APOIO ADMINISTRATIVO</t>
  </si>
  <si>
    <r>
      <t>Descrição dos objetivos do programa:</t>
    </r>
    <r>
      <rPr>
        <sz val="10"/>
        <rFont val="Arial"/>
        <family val="2"/>
      </rPr>
      <t xml:space="preserve"> elaboração da legislação necessária à gestão pública municipal, acompanhamento do processo legislativo, publicação dos atos das audiências públicas, coordenação da execução das políticas públicas, defesa dos interesses do Município, planejamento das ações da administração, acompanhamento do sistema de controle interno; acompanhamento e avaliação dos programas de governo quando implantado, melhoria e ampliação dos serviços públicos; prática do princípio da transparência dos atos, envolvimento da sociedade nas decisões administrativa, melhoria  e ampliação das ações planejadas e o controle dos atos da administração, manutenção  das ações da secretaria e sua parte administrativa e gestão, para o desenvolvimento do trabalho além de controlar os departamentos de administração, educação, agricultura e obras.</t>
    </r>
  </si>
  <si>
    <t>Público-Alvo: estrutura do poder executivo</t>
  </si>
  <si>
    <t xml:space="preserve">Nome do Indicador estabelecido no plano plurianual: </t>
  </si>
  <si>
    <t xml:space="preserve">Unidade de medida do indicador de desempenho: </t>
  </si>
  <si>
    <r>
      <t xml:space="preserve">Indicador (índice) mais recente:                          </t>
    </r>
    <r>
      <rPr>
        <sz val="10"/>
        <rFont val="Arial"/>
        <family val="2"/>
      </rPr>
      <t xml:space="preserve">  </t>
    </r>
    <r>
      <rPr>
        <b/>
        <sz val="10"/>
        <rFont val="Arial"/>
        <family val="2"/>
      </rPr>
      <t xml:space="preserve">            Índice inicial: </t>
    </r>
  </si>
  <si>
    <t>Indicador (índice) pretendido ao final de cada exercício:</t>
  </si>
  <si>
    <t>Ação</t>
  </si>
  <si>
    <t>Produto</t>
  </si>
  <si>
    <t>Unidade de Medida</t>
  </si>
  <si>
    <t>Preço Unitário</t>
  </si>
  <si>
    <t>Meta</t>
  </si>
  <si>
    <t xml:space="preserve">Custo direto previsto para o exercício </t>
  </si>
  <si>
    <t xml:space="preserve">Cód. </t>
  </si>
  <si>
    <t>Título</t>
  </si>
  <si>
    <t>Subtítulo Localizador</t>
  </si>
  <si>
    <t>Ano</t>
  </si>
  <si>
    <t>Qtde Física</t>
  </si>
  <si>
    <t>Fonte de Recursos</t>
  </si>
  <si>
    <t>Total</t>
  </si>
  <si>
    <t>0001</t>
  </si>
  <si>
    <t>secretaria</t>
  </si>
  <si>
    <t>atividade</t>
  </si>
  <si>
    <t>mantida</t>
  </si>
  <si>
    <t>órgão: 03.01</t>
  </si>
  <si>
    <t>Total da ação para os exercícios</t>
  </si>
  <si>
    <t>Aquisição de material e equipa-</t>
  </si>
  <si>
    <t>material</t>
  </si>
  <si>
    <t>unidade</t>
  </si>
  <si>
    <t>mento permanente da adminis-</t>
  </si>
  <si>
    <t>e equipa-</t>
  </si>
  <si>
    <t>ção</t>
  </si>
  <si>
    <t>mento</t>
  </si>
  <si>
    <t>Ampliação do centro administra-</t>
  </si>
  <si>
    <t xml:space="preserve">centro </t>
  </si>
  <si>
    <t>prédio</t>
  </si>
  <si>
    <t>m2</t>
  </si>
  <si>
    <t>tivo</t>
  </si>
  <si>
    <t>adminis-</t>
  </si>
  <si>
    <t>trativo</t>
  </si>
  <si>
    <t>Divulgação dos atos oficiais</t>
  </si>
  <si>
    <t>notícias</t>
  </si>
  <si>
    <t>Aquisição do veículo</t>
  </si>
  <si>
    <t>veículo</t>
  </si>
  <si>
    <t>0020</t>
  </si>
  <si>
    <t>0031</t>
  </si>
  <si>
    <t>Atividades da administração</t>
  </si>
  <si>
    <t>e supervisão da educação</t>
  </si>
  <si>
    <t>órgão: 05.01</t>
  </si>
  <si>
    <t>equipa-</t>
  </si>
  <si>
    <t>mento permanente da educação</t>
  </si>
  <si>
    <t xml:space="preserve">mento e </t>
  </si>
  <si>
    <t>mat. per-</t>
  </si>
  <si>
    <t>manente</t>
  </si>
  <si>
    <t>Atividades do departamento da</t>
  </si>
  <si>
    <t xml:space="preserve">atividade </t>
  </si>
  <si>
    <t>agricultura</t>
  </si>
  <si>
    <t>órgão: 06.01</t>
  </si>
  <si>
    <t>mento permanente da agricultura</t>
  </si>
  <si>
    <t>permanente</t>
  </si>
  <si>
    <t>Atividades do departamento das</t>
  </si>
  <si>
    <t>obras</t>
  </si>
  <si>
    <t>órgão: 07.01</t>
  </si>
  <si>
    <t>mento permanente das obras</t>
  </si>
  <si>
    <t>mat.</t>
  </si>
  <si>
    <t>Problema: manutenção das atividades das secretarias de administração, saúde, educação, agricultura e obras</t>
  </si>
  <si>
    <t>Justificativa: manutenção das atividades das secretarias</t>
  </si>
  <si>
    <t>Objetivo Setorial Associado: atendimento a comunidade</t>
  </si>
  <si>
    <t>Tipos de Programa: apoio</t>
  </si>
  <si>
    <t>Horizonte Temporal: indeterminado</t>
  </si>
  <si>
    <t>Estratégia de Implementação do Programa: o mesmo tem finalidade de apoio.</t>
  </si>
  <si>
    <t>Fonte: Poder executivo</t>
  </si>
  <si>
    <t>Periodicidade: anual</t>
  </si>
  <si>
    <t>Base Geográfica: município</t>
  </si>
  <si>
    <t>Fórmula de Cálculo: Foram considerados os custos com base nas informações dos programas em andamento no exercício de 2009, reprojetado para o ano de 2010, com taxa de 4% a.a., porém o mesmo não apresenta projeção de indicadores por ser programa de apoio.</t>
  </si>
  <si>
    <t>Ação: Atividades da administração e planejamento</t>
  </si>
  <si>
    <t>Finalidade: serviço de apoio às secretarias municipais</t>
  </si>
  <si>
    <t>Descrição: manutenção</t>
  </si>
  <si>
    <t>Especificação do Produto: atividade mantida</t>
  </si>
  <si>
    <t>Tipo de Ação: orçamentária</t>
  </si>
  <si>
    <t>Forma de Implementação: manutenção das atividades</t>
  </si>
  <si>
    <t>Detalhamento da Implementação:  manutenção das atividades</t>
  </si>
  <si>
    <t>Origem de Ação: origem do executivo, projeto de lei orçamentária</t>
  </si>
  <si>
    <t>Base Legal: lei Orgânica Municipal</t>
  </si>
  <si>
    <t>Ação: Aquisição de material e equipamento da administração</t>
  </si>
  <si>
    <t>Finalidade: renovação dos equipamentos</t>
  </si>
  <si>
    <t>Descrição: aquisição de equipamentos e material permanente</t>
  </si>
  <si>
    <t>Especificação do Produto:  material e equipamento permanente</t>
  </si>
  <si>
    <t>Forma de Implementação: necessidade de renovação de móveis e equipamentos da secretaria de administração e planejamento.</t>
  </si>
  <si>
    <t>Detalhamento da Implementação:  compra de equipamento e material permanente</t>
  </si>
  <si>
    <t>Base Legal: Lei Orgânica Municipal</t>
  </si>
  <si>
    <t>Ação: Ampliação do centro administrativo</t>
  </si>
  <si>
    <t>Finalidade: ampliação</t>
  </si>
  <si>
    <t>Descrição: ampliação</t>
  </si>
  <si>
    <t>Especificação do Produto:  prédio</t>
  </si>
  <si>
    <t>Forma de Implementação: direta</t>
  </si>
  <si>
    <t>Detalhamento da Implementação: através de empresa terceirizada</t>
  </si>
  <si>
    <t>Ação: Divulgação dos atos oficiais</t>
  </si>
  <si>
    <t>Finalidade: tem por finalidade atender e divulgar as ações que são desenvolvidas pelo poder executivo municipal em toda sua estrutura.</t>
  </si>
  <si>
    <t>Descrição: notícias desenvolvidas</t>
  </si>
  <si>
    <t>Especificação do Produto:  notícias</t>
  </si>
  <si>
    <t>Forma de Implementação: publicação por meio de rádio e jornal</t>
  </si>
  <si>
    <t>Detalhamento da Implementação:  será efetuada a busca, na fonte, das informações ocorridas no município ou que venha a ser de interesse da comunidade local, divulgando-as com  transparência afim de que seja de conhecimento público o que ocorre em seu município.</t>
  </si>
  <si>
    <t>Ação: aquisição de veículo</t>
  </si>
  <si>
    <t>Finalidade: renovação da frota</t>
  </si>
  <si>
    <t>Descrição: aquisição de veículo</t>
  </si>
  <si>
    <t>Especificação do Produto:  veículo</t>
  </si>
  <si>
    <t>Forma de Implementação: necessidade de renovação da frota</t>
  </si>
  <si>
    <t>Detalhamento da Implementação:  compra de veículo novo</t>
  </si>
  <si>
    <t>Ação: Atividades administrativas e de supervisão da educação</t>
  </si>
  <si>
    <t xml:space="preserve">Finalidade: manter a atividade da secretaria de educação como unidade de apoio </t>
  </si>
  <si>
    <t>Especificação do Produto:  atividade mantida</t>
  </si>
  <si>
    <t>Forma de Implementação: manutenção de atividades</t>
  </si>
  <si>
    <t>Ação: Aquisição de material e equipamento da educação</t>
  </si>
  <si>
    <t>Especificação do Produto:  equipamento e material</t>
  </si>
  <si>
    <t>Forma de Implementação: necessidade de renovação de móveis e equipamentos da secretaria da educação.</t>
  </si>
  <si>
    <t>Ação: Atividades do departamento da agricultura</t>
  </si>
  <si>
    <t>Ação: Aquisição de material e equipamento permanente da agricultura</t>
  </si>
  <si>
    <t>Descrição: aquisição de equipamento e material permanente</t>
  </si>
  <si>
    <t>Especificação do Produto:  equipamento e material permanente</t>
  </si>
  <si>
    <t>Forma de Implementação: necessidade de renovação dos móveis e equipamentos da secretaria da agricultura</t>
  </si>
  <si>
    <t>Ação: Atividades do departamento de obras</t>
  </si>
  <si>
    <t>Ação: Aquisição de material e equipamento permanente das obras</t>
  </si>
  <si>
    <t>Forma de Implementação: necessidade de renovação dos móveis e equipamentos da secretaria de obras</t>
  </si>
  <si>
    <t>Lei de Diretrizes Orçamentária</t>
  </si>
  <si>
    <t xml:space="preserve"> inforamção complementar LDO 2012</t>
  </si>
</sst>
</file>

<file path=xl/styles.xml><?xml version="1.0" encoding="utf-8"?>
<styleSheet xmlns="http://schemas.openxmlformats.org/spreadsheetml/2006/main">
  <numFmts count="1">
    <numFmt numFmtId="43" formatCode="_(* #,##0.00_);_(* \(#,##0.00\);_(* &quot;-&quot;??_);_(@_)"/>
  </numFmts>
  <fonts count="6">
    <font>
      <sz val="11"/>
      <color theme="1"/>
      <name val="Calibri"/>
      <family val="2"/>
      <scheme val="minor"/>
    </font>
    <font>
      <sz val="11"/>
      <color theme="1"/>
      <name val="Calibri"/>
      <family val="2"/>
      <scheme val="minor"/>
    </font>
    <font>
      <b/>
      <sz val="10"/>
      <name val="Arial"/>
      <family val="2"/>
    </font>
    <font>
      <sz val="10"/>
      <name val="Arial"/>
      <family val="2"/>
    </font>
    <font>
      <sz val="10"/>
      <color indexed="8"/>
      <name val="Arial"/>
      <family val="2"/>
    </font>
    <font>
      <b/>
      <sz val="7"/>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13">
    <xf numFmtId="0" fontId="0" fillId="0" borderId="0" xfId="0"/>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0" fillId="0" borderId="3" xfId="0" applyBorder="1"/>
    <xf numFmtId="0" fontId="2" fillId="2" borderId="11" xfId="0" applyFont="1" applyFill="1" applyBorder="1" applyAlignment="1">
      <alignment horizontal="center" vertical="top" wrapText="1"/>
    </xf>
    <xf numFmtId="0" fontId="2" fillId="2" borderId="11" xfId="0" applyFont="1" applyFill="1" applyBorder="1" applyAlignment="1">
      <alignment horizontal="center"/>
    </xf>
    <xf numFmtId="0" fontId="2" fillId="2" borderId="12" xfId="0" applyFont="1" applyFill="1" applyBorder="1" applyAlignment="1">
      <alignment vertical="top" wrapText="1"/>
    </xf>
    <xf numFmtId="0" fontId="0" fillId="0" borderId="0" xfId="0" applyBorder="1"/>
    <xf numFmtId="0" fontId="0" fillId="0" borderId="8" xfId="0" applyBorder="1"/>
    <xf numFmtId="9" fontId="3" fillId="0" borderId="11" xfId="0" applyNumberFormat="1" applyFont="1" applyBorder="1" applyAlignment="1">
      <alignment horizontal="center" vertical="top" wrapText="1"/>
    </xf>
    <xf numFmtId="9" fontId="4" fillId="0" borderId="8" xfId="0" applyNumberFormat="1" applyFont="1" applyBorder="1" applyAlignment="1">
      <alignment horizontal="center"/>
    </xf>
    <xf numFmtId="9" fontId="3" fillId="0" borderId="12" xfId="0" applyNumberFormat="1" applyFont="1" applyBorder="1" applyAlignment="1">
      <alignment vertical="top"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0" fillId="0" borderId="0" xfId="0" applyAlignment="1">
      <alignment horizontal="center"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49" fontId="2" fillId="2" borderId="12" xfId="0" applyNumberFormat="1" applyFont="1" applyFill="1" applyBorder="1" applyAlignment="1">
      <alignment horizontal="center" vertical="center" wrapText="1"/>
    </xf>
    <xf numFmtId="3"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3" fillId="0" borderId="1" xfId="0" applyFont="1" applyBorder="1" applyAlignment="1">
      <alignment horizontal="justify" vertical="top" wrapText="1"/>
    </xf>
    <xf numFmtId="0" fontId="3" fillId="0" borderId="3" xfId="0" applyFont="1" applyBorder="1" applyAlignment="1">
      <alignment horizontal="justify" vertical="top" wrapText="1"/>
    </xf>
    <xf numFmtId="43" fontId="3" fillId="0" borderId="11" xfId="1" applyFont="1" applyBorder="1" applyAlignment="1">
      <alignment horizontal="justify" vertical="top" wrapText="1"/>
    </xf>
    <xf numFmtId="1" fontId="2" fillId="2" borderId="12" xfId="0" applyNumberFormat="1" applyFont="1" applyFill="1" applyBorder="1" applyAlignment="1">
      <alignment horizontal="center" vertical="top" wrapText="1"/>
    </xf>
    <xf numFmtId="43" fontId="3" fillId="0" borderId="12" xfId="1" applyFont="1" applyBorder="1" applyAlignment="1">
      <alignment vertical="top" wrapText="1"/>
    </xf>
    <xf numFmtId="4" fontId="3" fillId="0" borderId="12" xfId="0" applyNumberFormat="1" applyFont="1" applyBorder="1" applyAlignment="1">
      <alignment horizontal="right" vertical="top" wrapText="1"/>
    </xf>
    <xf numFmtId="4" fontId="3" fillId="0" borderId="9" xfId="0" applyNumberFormat="1" applyFont="1" applyBorder="1" applyAlignment="1">
      <alignment horizontal="right" vertical="top" wrapText="1"/>
    </xf>
    <xf numFmtId="0" fontId="2" fillId="0" borderId="14" xfId="0" applyFont="1" applyBorder="1" applyAlignment="1">
      <alignment horizontal="justify" vertical="top" wrapText="1"/>
    </xf>
    <xf numFmtId="0" fontId="3" fillId="0" borderId="14" xfId="0" applyFont="1" applyBorder="1" applyAlignment="1">
      <alignment horizontal="justify" vertical="top" wrapText="1"/>
    </xf>
    <xf numFmtId="0" fontId="2" fillId="0" borderId="4" xfId="0" applyFont="1" applyBorder="1" applyAlignment="1">
      <alignment horizontal="justify" vertical="top" wrapText="1"/>
    </xf>
    <xf numFmtId="0" fontId="2" fillId="0" borderId="5" xfId="0" applyFont="1" applyBorder="1" applyAlignment="1">
      <alignment horizontal="justify" vertical="top" wrapText="1"/>
    </xf>
    <xf numFmtId="43" fontId="3" fillId="0" borderId="12" xfId="1" applyFont="1" applyBorder="1" applyAlignment="1">
      <alignment horizontal="right" vertical="top" wrapText="1"/>
    </xf>
    <xf numFmtId="0" fontId="3" fillId="3" borderId="14"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3" fillId="3" borderId="15" xfId="0" applyFont="1" applyFill="1" applyBorder="1" applyAlignment="1">
      <alignment vertical="top" wrapText="1"/>
    </xf>
    <xf numFmtId="0" fontId="3" fillId="3" borderId="6" xfId="0" applyFont="1" applyFill="1" applyBorder="1" applyAlignment="1">
      <alignment vertical="top" wrapText="1"/>
    </xf>
    <xf numFmtId="0" fontId="3" fillId="3" borderId="8" xfId="0" applyFont="1" applyFill="1" applyBorder="1" applyAlignment="1">
      <alignment vertical="top" wrapText="1"/>
    </xf>
    <xf numFmtId="43" fontId="3" fillId="2" borderId="12" xfId="0" applyNumberFormat="1" applyFont="1" applyFill="1" applyBorder="1" applyAlignment="1">
      <alignment vertical="top" wrapText="1"/>
    </xf>
    <xf numFmtId="4" fontId="3" fillId="2" borderId="12" xfId="0" applyNumberFormat="1" applyFont="1" applyFill="1" applyBorder="1" applyAlignment="1">
      <alignment vertical="top" wrapText="1"/>
    </xf>
    <xf numFmtId="4" fontId="3" fillId="2" borderId="9" xfId="0" applyNumberFormat="1" applyFont="1" applyFill="1" applyBorder="1" applyAlignment="1">
      <alignment vertical="top" wrapText="1"/>
    </xf>
    <xf numFmtId="0" fontId="3" fillId="0" borderId="4" xfId="0" applyFont="1" applyBorder="1" applyAlignment="1">
      <alignment horizontal="justify" vertical="top" wrapText="1"/>
    </xf>
    <xf numFmtId="0" fontId="0" fillId="0" borderId="5" xfId="0" applyBorder="1"/>
    <xf numFmtId="0" fontId="0" fillId="0" borderId="11" xfId="0" applyBorder="1"/>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0" fillId="0" borderId="9" xfId="0" applyBorder="1"/>
    <xf numFmtId="0" fontId="0" fillId="0" borderId="10" xfId="0" applyBorder="1"/>
    <xf numFmtId="0" fontId="0" fillId="0" borderId="4" xfId="0" applyBorder="1"/>
    <xf numFmtId="0" fontId="0" fillId="0" borderId="7" xfId="0" applyBorder="1"/>
    <xf numFmtId="0" fontId="0" fillId="0" borderId="2" xfId="0"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3" fontId="2" fillId="0" borderId="4" xfId="0" applyNumberFormat="1" applyFont="1" applyBorder="1" applyAlignment="1">
      <alignment horizontal="center"/>
    </xf>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vertical="top" wrapText="1"/>
    </xf>
    <xf numFmtId="0" fontId="2" fillId="0" borderId="10" xfId="0" applyFont="1" applyBorder="1" applyAlignment="1">
      <alignment vertical="top" wrapText="1"/>
    </xf>
    <xf numFmtId="3" fontId="2" fillId="0" borderId="6" xfId="0" applyNumberFormat="1" applyFont="1" applyBorder="1" applyAlignment="1">
      <alignment horizontal="center"/>
    </xf>
    <xf numFmtId="3" fontId="2" fillId="0" borderId="7" xfId="0" applyNumberFormat="1" applyFont="1" applyBorder="1" applyAlignment="1">
      <alignment horizontal="center"/>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43" fontId="2" fillId="0" borderId="9" xfId="0" applyNumberFormat="1" applyFont="1" applyBorder="1" applyAlignment="1">
      <alignment horizontal="right" vertical="top" wrapText="1"/>
    </xf>
    <xf numFmtId="43" fontId="2" fillId="0" borderId="11" xfId="0" applyNumberFormat="1" applyFont="1" applyBorder="1" applyAlignment="1">
      <alignment horizontal="right" vertical="top" wrapText="1"/>
    </xf>
    <xf numFmtId="0" fontId="2" fillId="2" borderId="9" xfId="0" applyFont="1" applyFill="1" applyBorder="1" applyAlignment="1">
      <alignment horizontal="right" vertical="top" wrapText="1"/>
    </xf>
    <xf numFmtId="0" fontId="2" fillId="2" borderId="10" xfId="0" applyFont="1" applyFill="1" applyBorder="1" applyAlignment="1">
      <alignment horizontal="right" vertical="top" wrapText="1"/>
    </xf>
    <xf numFmtId="0" fontId="2" fillId="2" borderId="11" xfId="0" applyFont="1" applyFill="1" applyBorder="1" applyAlignment="1">
      <alignment horizontal="right" vertical="top" wrapText="1"/>
    </xf>
    <xf numFmtId="43" fontId="3" fillId="2" borderId="9" xfId="0" applyNumberFormat="1" applyFont="1" applyFill="1" applyBorder="1" applyAlignment="1">
      <alignment horizontal="right" vertical="top" wrapText="1"/>
    </xf>
    <xf numFmtId="43" fontId="3" fillId="2" borderId="11" xfId="0" applyNumberFormat="1" applyFont="1" applyFill="1" applyBorder="1" applyAlignment="1">
      <alignment horizontal="right" vertical="top"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right" vertical="top" wrapText="1"/>
    </xf>
    <xf numFmtId="0" fontId="2" fillId="2" borderId="7" xfId="0" applyFont="1" applyFill="1" applyBorder="1" applyAlignment="1">
      <alignment horizontal="right" vertical="top" wrapText="1"/>
    </xf>
    <xf numFmtId="0" fontId="3" fillId="2" borderId="11" xfId="0" applyFont="1" applyFill="1" applyBorder="1" applyAlignment="1">
      <alignment horizontal="right" vertical="top" wrapText="1"/>
    </xf>
    <xf numFmtId="0" fontId="2" fillId="0" borderId="11" xfId="0" applyFont="1" applyBorder="1" applyAlignment="1">
      <alignment horizontal="left" vertical="top" wrapText="1"/>
    </xf>
    <xf numFmtId="0" fontId="2" fillId="0" borderId="11" xfId="0" applyFont="1" applyBorder="1" applyAlignment="1">
      <alignmen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center" vertical="top" wrapText="1"/>
    </xf>
    <xf numFmtId="0" fontId="2" fillId="0" borderId="8" xfId="0" applyFont="1" applyBorder="1" applyAlignment="1">
      <alignment horizontal="left" vertical="top" wrapText="1"/>
    </xf>
    <xf numFmtId="0" fontId="2" fillId="0" borderId="6" xfId="0" applyFont="1" applyBorder="1" applyAlignment="1">
      <alignment horizontal="center" vertical="top" wrapText="1"/>
    </xf>
    <xf numFmtId="0" fontId="2" fillId="0" borderId="8" xfId="0" applyFont="1" applyBorder="1" applyAlignment="1">
      <alignment horizontal="center" vertical="top"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ontabilidade/Meus%20documentos/OR&#199;AMENTO%20MUNICIPALE%20E%20PROJE&#199;OES/LDO%202012/Anexos%20LDO%202012%20altera&#231;&#227;o%20durante%20o%20an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EITA CATEGORIA ECONOMICA"/>
      <sheetName val="INDICE DE PROJETO-ATIVIDADE"/>
      <sheetName val="PLANILHA POR FONTE RECURSOS"/>
      <sheetName val="P 0000 OPERAÇOES ESPECIAIS"/>
      <sheetName val="P 0001 AÇÃO LEGISLATIVA"/>
      <sheetName val="P 0002 GESTÃO DE GOVERNO"/>
      <sheetName val="P 0003 APOIO ADMINISTRATIVO"/>
      <sheetName val="P 0004 CONTROLE DE FINANCEIRO"/>
      <sheetName val="P 0005 ADM E ESTRU PARQ MAQ"/>
      <sheetName val="P 0101 ADMINISTRAÇÃO TRIBUTÁRIA"/>
      <sheetName val="P 0102 ATENÇÃO BÁSICA"/>
      <sheetName val="P 0103 ATENÇÃO MEDIA ALTA COMPL"/>
      <sheetName val="P 0104 ASSIST FARMACEUTICA"/>
      <sheetName val="P 0105 VIGILANCI EPIDEMIOLOGICA"/>
      <sheetName val="P 0106 GESTÃO DO SUS"/>
      <sheetName val="P 0107 ASSISTÊNCIA SOCIAL COMUN"/>
      <sheetName val="P 0108 ASSIS A PCD"/>
      <sheetName val="P 0109 ASS CRIANÇA E ADOLECENTE"/>
      <sheetName val="P 0110 PROTENÇA A CRIANÇA E ADO"/>
      <sheetName val="P 0111 GRUPO DE CONVIVENCIA MEL"/>
      <sheetName val="P 0112 HABITAR BOA VISTA"/>
      <sheetName val="P 0113 ENSINO FUND EDUCAÇÃO BAS"/>
      <sheetName val="P 0114 ENSINO INFANTIL DE 4 A 5"/>
      <sheetName val="P 0115 ACESSO AO ENSINO MÉDIO"/>
      <sheetName val="P 0116 ACESSO AO ENS SUPERIOR"/>
      <sheetName val="P 0117 ACESSO ENSINO PROFISSION"/>
      <sheetName val="P 0118 O DESENV CULTURA DO CADE"/>
      <sheetName val="P 0119 ESPORTE E LAZER É VIDA"/>
      <sheetName val="P 0120 DESENVOL PISICULTURA"/>
      <sheetName val="P 0121 DESENV DO GADO LEITERO"/>
      <sheetName val="P 0122 EXTENSÃO RURAL"/>
      <sheetName val="P 0123 FRUTICULTURA E HORTIGANJ"/>
      <sheetName val="P 0124 EST E MAT PATR AGRICULA"/>
      <sheetName val="P 0125 TURISMO NO CADEADO"/>
      <sheetName val="P 0126 MEIO AMBIENTE"/>
      <sheetName val="P 0127 SERVIÇO DE UTILIDADE PUB"/>
      <sheetName val="P 0128 AGUA POTAVEL AO CIDADÃO"/>
      <sheetName val="P 0129 PAVIMENTAÇÃO DE RUAS"/>
      <sheetName val="P 0130 ESTRADAS VICINAIS"/>
      <sheetName val="P 0131 APOIO COMERCIO"/>
      <sheetName val="P 0132 PARQUE INDUSTRIAL E AGRO"/>
      <sheetName val="P 0133 SANEAMENTO BASICO AO CID"/>
      <sheetName val="P 0134 SOS AGUA E CIDADANIA"/>
      <sheetName val="P 9999 RESERVA DE CONTIGÊNCIA"/>
      <sheetName val="RESUMO FONTE DE RECURSO"/>
      <sheetName val="SOMA"/>
    </sheetNames>
    <sheetDataSet>
      <sheetData sheetId="0"/>
      <sheetData sheetId="1"/>
      <sheetData sheetId="2"/>
      <sheetData sheetId="3"/>
      <sheetData sheetId="4"/>
      <sheetData sheetId="5">
        <row r="1">
          <cell r="A1" t="str">
            <v>Lei de Diretrizes Orçamentária</v>
          </cell>
        </row>
        <row r="3">
          <cell r="A3" t="str">
            <v>LDO 2012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369"/>
  <sheetViews>
    <sheetView tabSelected="1" view="pageLayout" topLeftCell="B1" zoomScaleNormal="100" workbookViewId="0">
      <selection activeCell="P26" sqref="P26"/>
    </sheetView>
  </sheetViews>
  <sheetFormatPr defaultRowHeight="15"/>
  <cols>
    <col min="1" max="1" width="5.5703125" customWidth="1"/>
    <col min="2" max="2" width="28.140625" customWidth="1"/>
    <col min="3" max="3" width="9.5703125" customWidth="1"/>
    <col min="4" max="4" width="11.5703125" customWidth="1"/>
    <col min="5" max="5" width="8.5703125" customWidth="1"/>
    <col min="6" max="6" width="11" customWidth="1"/>
    <col min="7" max="7" width="6.42578125" customWidth="1"/>
    <col min="8" max="8" width="6.5703125" customWidth="1"/>
    <col min="9" max="9" width="4.85546875" customWidth="1"/>
    <col min="10" max="10" width="12.5703125" customWidth="1"/>
    <col min="11" max="11" width="11.7109375" customWidth="1"/>
    <col min="12" max="12" width="11.140625" customWidth="1"/>
    <col min="13" max="13" width="10.28515625" customWidth="1"/>
    <col min="14" max="14" width="10.85546875" customWidth="1"/>
    <col min="15" max="16" width="8.140625" customWidth="1"/>
  </cols>
  <sheetData>
    <row r="1" spans="1:16">
      <c r="A1" s="55" t="str">
        <f>'[1]P 0002 GESTÃO DE GOVERNO'!A1:P1</f>
        <v>Lei de Diretrizes Orçamentária</v>
      </c>
      <c r="B1" s="56"/>
      <c r="C1" s="56"/>
      <c r="D1" s="56"/>
      <c r="E1" s="56"/>
      <c r="F1" s="56"/>
      <c r="G1" s="56"/>
      <c r="H1" s="56"/>
      <c r="I1" s="56"/>
      <c r="J1" s="56"/>
      <c r="K1" s="56"/>
      <c r="L1" s="56"/>
      <c r="M1" s="56"/>
      <c r="N1" s="56"/>
      <c r="O1" s="56"/>
      <c r="P1" s="57"/>
    </row>
    <row r="2" spans="1:16">
      <c r="A2" s="58" t="s">
        <v>0</v>
      </c>
      <c r="B2" s="59"/>
      <c r="C2" s="59"/>
      <c r="D2" s="59"/>
      <c r="E2" s="59"/>
      <c r="F2" s="59"/>
      <c r="G2" s="59"/>
      <c r="H2" s="59"/>
      <c r="I2" s="59"/>
      <c r="J2" s="59"/>
      <c r="K2" s="59"/>
      <c r="L2" s="59"/>
      <c r="M2" s="59"/>
      <c r="N2" s="59"/>
      <c r="O2" s="59"/>
      <c r="P2" s="60"/>
    </row>
    <row r="3" spans="1:16">
      <c r="A3" s="61" t="str">
        <f>'[1]P 0002 GESTÃO DE GOVERNO'!A3:P3</f>
        <v>LDO 2012</v>
      </c>
      <c r="B3" s="62"/>
      <c r="C3" s="62"/>
      <c r="D3" s="62"/>
      <c r="E3" s="62"/>
      <c r="F3" s="62"/>
      <c r="G3" s="62"/>
      <c r="H3" s="62"/>
      <c r="I3" s="62"/>
      <c r="J3" s="62"/>
      <c r="K3" s="62"/>
      <c r="L3" s="62"/>
      <c r="M3" s="62"/>
      <c r="N3" s="62"/>
      <c r="O3" s="62"/>
      <c r="P3" s="63"/>
    </row>
    <row r="4" spans="1:16">
      <c r="A4" s="111"/>
      <c r="B4" s="109"/>
      <c r="C4" s="109"/>
      <c r="D4" s="109"/>
      <c r="E4" s="109"/>
      <c r="F4" s="109"/>
      <c r="G4" s="109"/>
      <c r="H4" s="109"/>
      <c r="I4" s="109"/>
      <c r="J4" s="109"/>
      <c r="K4" s="109"/>
      <c r="L4" s="109"/>
      <c r="M4" s="109"/>
      <c r="N4" s="109"/>
      <c r="O4" s="109"/>
      <c r="P4" s="112"/>
    </row>
    <row r="5" spans="1:16">
      <c r="A5" s="104" t="s">
        <v>1</v>
      </c>
      <c r="B5" s="103"/>
      <c r="C5" s="103"/>
      <c r="D5" s="103"/>
      <c r="E5" s="103"/>
      <c r="F5" s="103"/>
      <c r="G5" s="103"/>
      <c r="H5" s="103"/>
      <c r="I5" s="103"/>
      <c r="J5" s="103"/>
      <c r="K5" s="103"/>
      <c r="L5" s="103"/>
      <c r="M5" s="103"/>
      <c r="N5" s="103"/>
      <c r="O5" s="103"/>
      <c r="P5" s="105"/>
    </row>
    <row r="6" spans="1:16">
      <c r="A6" s="106" t="s">
        <v>2</v>
      </c>
      <c r="B6" s="107"/>
      <c r="C6" s="107"/>
      <c r="D6" s="107"/>
      <c r="E6" s="107"/>
      <c r="F6" s="107"/>
      <c r="G6" s="107"/>
      <c r="H6" s="107"/>
      <c r="I6" s="107"/>
      <c r="J6" s="107"/>
      <c r="K6" s="107"/>
      <c r="L6" s="107"/>
      <c r="M6" s="107"/>
      <c r="N6" s="107"/>
      <c r="O6" s="107"/>
      <c r="P6" s="108"/>
    </row>
    <row r="7" spans="1:16">
      <c r="A7" s="106" t="s">
        <v>3</v>
      </c>
      <c r="B7" s="107"/>
      <c r="C7" s="107"/>
      <c r="D7" s="107"/>
      <c r="E7" s="107"/>
      <c r="F7" s="107"/>
      <c r="G7" s="107"/>
      <c r="H7" s="107"/>
      <c r="I7" s="107"/>
      <c r="J7" s="107"/>
      <c r="K7" s="107"/>
      <c r="L7" s="107"/>
      <c r="M7" s="107"/>
      <c r="N7" s="107"/>
      <c r="O7" s="107"/>
      <c r="P7" s="108"/>
    </row>
    <row r="8" spans="1:16">
      <c r="A8" s="72" t="s">
        <v>4</v>
      </c>
      <c r="B8" s="73"/>
      <c r="C8" s="73"/>
      <c r="D8" s="73"/>
      <c r="E8" s="73"/>
      <c r="F8" s="73"/>
      <c r="G8" s="73"/>
      <c r="H8" s="73"/>
      <c r="I8" s="73"/>
      <c r="J8" s="73"/>
      <c r="K8" s="73"/>
      <c r="L8" s="73"/>
      <c r="M8" s="73"/>
      <c r="N8" s="73"/>
      <c r="O8" s="73"/>
      <c r="P8" s="110"/>
    </row>
    <row r="9" spans="1:16">
      <c r="A9" s="104" t="s">
        <v>5</v>
      </c>
      <c r="B9" s="103"/>
      <c r="C9" s="103"/>
      <c r="D9" s="103"/>
      <c r="E9" s="103"/>
      <c r="F9" s="103"/>
      <c r="G9" s="103"/>
      <c r="H9" s="103"/>
      <c r="I9" s="103"/>
      <c r="J9" s="103"/>
      <c r="K9" s="103"/>
      <c r="L9" s="103"/>
      <c r="M9" s="103"/>
      <c r="N9" s="103"/>
      <c r="O9" s="103"/>
      <c r="P9" s="105"/>
    </row>
    <row r="10" spans="1:16">
      <c r="A10" s="106" t="s">
        <v>6</v>
      </c>
      <c r="B10" s="107"/>
      <c r="C10" s="107"/>
      <c r="D10" s="107"/>
      <c r="E10" s="107"/>
      <c r="F10" s="107"/>
      <c r="G10" s="107"/>
      <c r="H10" s="107"/>
      <c r="I10" s="107"/>
      <c r="J10" s="107"/>
      <c r="K10" s="107"/>
      <c r="L10" s="107"/>
      <c r="M10" s="107"/>
      <c r="N10" s="107"/>
      <c r="O10" s="107"/>
      <c r="P10" s="108"/>
    </row>
    <row r="11" spans="1:16">
      <c r="A11" s="106" t="s">
        <v>7</v>
      </c>
      <c r="B11" s="107"/>
      <c r="C11" s="107"/>
      <c r="D11" s="107"/>
      <c r="E11" s="107"/>
      <c r="F11" s="107"/>
      <c r="G11" s="107"/>
      <c r="H11" s="107"/>
      <c r="I11" s="107"/>
      <c r="J11" s="107"/>
      <c r="K11" s="107"/>
      <c r="L11" s="107"/>
      <c r="M11" s="107"/>
      <c r="N11" s="107"/>
      <c r="O11" s="107"/>
      <c r="P11" s="108"/>
    </row>
    <row r="12" spans="1:16">
      <c r="A12" s="106" t="s">
        <v>8</v>
      </c>
      <c r="B12" s="107"/>
      <c r="C12" s="107"/>
      <c r="D12" s="107"/>
      <c r="E12" s="107"/>
      <c r="F12" s="107"/>
      <c r="G12" s="107"/>
      <c r="H12" s="107"/>
      <c r="I12" s="107"/>
      <c r="J12" s="107"/>
      <c r="K12" s="107"/>
      <c r="L12" s="107"/>
      <c r="M12" s="107"/>
      <c r="N12" s="107"/>
      <c r="O12" s="107"/>
      <c r="P12" s="108"/>
    </row>
    <row r="13" spans="1:16">
      <c r="A13" s="104" t="s">
        <v>9</v>
      </c>
      <c r="B13" s="103"/>
      <c r="C13" s="103"/>
      <c r="D13" s="103"/>
      <c r="E13" s="103"/>
      <c r="F13" s="103"/>
      <c r="G13" s="103"/>
      <c r="H13" s="103"/>
      <c r="I13" s="103"/>
      <c r="J13" s="103"/>
      <c r="K13" s="103"/>
      <c r="L13" s="103"/>
      <c r="M13" s="103"/>
      <c r="N13" s="103"/>
      <c r="O13" s="103"/>
      <c r="P13" s="105"/>
    </row>
    <row r="14" spans="1:16">
      <c r="A14" s="106" t="s">
        <v>10</v>
      </c>
      <c r="B14" s="107"/>
      <c r="C14" s="107"/>
      <c r="D14" s="107"/>
      <c r="E14" s="107"/>
      <c r="F14" s="107"/>
      <c r="G14" s="107"/>
      <c r="H14" s="107"/>
      <c r="I14" s="107"/>
      <c r="J14" s="107"/>
      <c r="K14" s="107"/>
      <c r="L14" s="107"/>
      <c r="M14" s="107"/>
      <c r="N14" s="107"/>
      <c r="O14" s="107"/>
      <c r="P14" s="108"/>
    </row>
    <row r="15" spans="1:16">
      <c r="A15" s="1" t="s">
        <v>11</v>
      </c>
      <c r="B15" s="2" t="s">
        <v>12</v>
      </c>
      <c r="C15" s="2"/>
      <c r="D15" s="2"/>
      <c r="E15" s="2"/>
      <c r="F15" s="2"/>
      <c r="G15" s="2"/>
      <c r="H15" s="2"/>
      <c r="I15" s="2"/>
      <c r="J15" s="2"/>
      <c r="K15" s="2"/>
      <c r="L15" s="2"/>
      <c r="M15" s="2"/>
      <c r="N15" s="2"/>
      <c r="O15" s="2"/>
      <c r="P15" s="3"/>
    </row>
    <row r="16" spans="1:16">
      <c r="A16" s="1"/>
      <c r="B16" s="2" t="s">
        <v>13</v>
      </c>
      <c r="C16" s="2"/>
      <c r="D16" s="2"/>
      <c r="E16" s="2"/>
      <c r="F16" s="2"/>
      <c r="G16" s="2"/>
      <c r="H16" s="2"/>
      <c r="I16" s="2"/>
      <c r="J16" s="2"/>
      <c r="K16" s="2"/>
      <c r="L16" s="2"/>
      <c r="M16" s="2"/>
      <c r="N16" s="2"/>
      <c r="O16" s="2"/>
      <c r="P16" s="3"/>
    </row>
    <row r="17" spans="1:17">
      <c r="A17" s="104" t="s">
        <v>14</v>
      </c>
      <c r="B17" s="103"/>
      <c r="C17" s="103"/>
      <c r="D17" s="103"/>
      <c r="E17" s="103"/>
      <c r="F17" s="103"/>
      <c r="G17" s="103"/>
      <c r="H17" s="103"/>
      <c r="I17" s="103"/>
      <c r="J17" s="103"/>
      <c r="K17" s="103"/>
      <c r="L17" s="103"/>
      <c r="M17" s="103"/>
      <c r="N17" s="103"/>
      <c r="O17" s="103"/>
      <c r="P17" s="105"/>
    </row>
    <row r="18" spans="1:17">
      <c r="A18" s="4"/>
      <c r="B18" s="109" t="s">
        <v>15</v>
      </c>
      <c r="C18" s="109"/>
      <c r="D18" s="5"/>
      <c r="E18" s="5"/>
      <c r="F18" s="5"/>
      <c r="G18" s="5"/>
      <c r="H18" s="5"/>
      <c r="I18" s="5"/>
      <c r="J18" s="5"/>
      <c r="K18" s="5"/>
      <c r="L18" s="5"/>
      <c r="M18" s="5"/>
      <c r="N18" s="5"/>
      <c r="O18" s="5"/>
      <c r="P18" s="6"/>
    </row>
    <row r="19" spans="1:17">
      <c r="A19" s="72" t="s">
        <v>16</v>
      </c>
      <c r="B19" s="73"/>
      <c r="C19" s="73"/>
      <c r="D19" s="73"/>
      <c r="E19" s="73"/>
      <c r="F19" s="73"/>
      <c r="G19" s="73"/>
      <c r="H19" s="73"/>
      <c r="I19" s="73"/>
      <c r="J19" s="73"/>
      <c r="K19" s="73"/>
      <c r="L19" s="73"/>
      <c r="M19" s="73"/>
      <c r="N19" s="73"/>
      <c r="O19" s="73"/>
      <c r="P19" s="110"/>
    </row>
    <row r="20" spans="1:17">
      <c r="A20" s="66" t="s">
        <v>17</v>
      </c>
      <c r="B20" s="67"/>
      <c r="C20" s="67"/>
      <c r="D20" s="67"/>
      <c r="E20" s="67"/>
      <c r="F20" s="67"/>
      <c r="G20" s="67"/>
      <c r="H20" s="67"/>
      <c r="I20" s="67"/>
      <c r="J20" s="67"/>
      <c r="K20" s="67"/>
      <c r="L20" s="67"/>
      <c r="M20" s="67"/>
      <c r="N20" s="67"/>
      <c r="O20" s="67"/>
      <c r="P20" s="102"/>
    </row>
    <row r="21" spans="1:17">
      <c r="A21" s="64" t="s">
        <v>18</v>
      </c>
      <c r="B21" s="65"/>
      <c r="C21" s="65"/>
      <c r="D21" s="65"/>
      <c r="E21" s="65"/>
      <c r="F21" s="65"/>
      <c r="G21" s="65"/>
      <c r="H21" s="65"/>
      <c r="I21" s="65"/>
      <c r="J21" s="65"/>
      <c r="K21" s="65"/>
      <c r="L21" s="65"/>
      <c r="M21" s="65"/>
      <c r="N21" s="65"/>
      <c r="O21" s="65"/>
      <c r="P21" s="101"/>
    </row>
    <row r="22" spans="1:17">
      <c r="A22" s="66" t="s">
        <v>19</v>
      </c>
      <c r="B22" s="67"/>
      <c r="C22" s="67"/>
      <c r="D22" s="67"/>
      <c r="E22" s="67"/>
      <c r="F22" s="67"/>
      <c r="G22" s="67"/>
      <c r="H22" s="67"/>
      <c r="I22" s="67"/>
      <c r="J22" s="67"/>
      <c r="K22" s="67"/>
      <c r="L22" s="67"/>
      <c r="M22" s="67"/>
      <c r="N22" s="67"/>
      <c r="O22" s="67"/>
      <c r="P22" s="102"/>
      <c r="Q22" s="11"/>
    </row>
    <row r="23" spans="1:17">
      <c r="A23" s="66" t="s">
        <v>20</v>
      </c>
      <c r="B23" s="67"/>
      <c r="C23" s="67"/>
      <c r="D23" s="67"/>
      <c r="E23" s="67"/>
      <c r="F23" s="67"/>
      <c r="G23" s="67"/>
      <c r="H23" s="67"/>
      <c r="I23" s="67"/>
      <c r="J23" s="67"/>
      <c r="K23" s="67"/>
      <c r="L23" s="67"/>
      <c r="M23" s="67"/>
      <c r="N23" s="67"/>
      <c r="O23" s="67"/>
      <c r="P23" s="102"/>
      <c r="Q23" s="11"/>
    </row>
    <row r="24" spans="1:17">
      <c r="A24" s="64" t="s">
        <v>21</v>
      </c>
      <c r="B24" s="65"/>
      <c r="C24" s="65"/>
      <c r="D24" s="65"/>
      <c r="E24" s="65"/>
      <c r="F24" s="65"/>
      <c r="G24" s="65"/>
      <c r="H24" s="65"/>
      <c r="I24" s="65"/>
      <c r="J24" s="65"/>
      <c r="K24" s="65"/>
      <c r="L24" s="103"/>
      <c r="M24" s="65"/>
      <c r="N24" s="65"/>
      <c r="O24" s="65"/>
      <c r="P24" s="101"/>
      <c r="Q24" s="11"/>
    </row>
    <row r="25" spans="1:17">
      <c r="A25" s="104" t="s">
        <v>22</v>
      </c>
      <c r="B25" s="103"/>
      <c r="C25" s="103"/>
      <c r="D25" s="103"/>
      <c r="E25" s="103"/>
      <c r="F25" s="103"/>
      <c r="G25" s="103"/>
      <c r="H25" s="103"/>
      <c r="I25" s="103"/>
      <c r="J25" s="103"/>
      <c r="K25" s="103"/>
      <c r="L25" s="7"/>
      <c r="M25" s="8">
        <v>2012</v>
      </c>
      <c r="N25" s="8">
        <v>2013</v>
      </c>
      <c r="O25" s="9">
        <v>2014</v>
      </c>
      <c r="P25" s="10">
        <v>2015</v>
      </c>
      <c r="Q25" s="11"/>
    </row>
    <row r="26" spans="1:17" s="18" customFormat="1">
      <c r="A26" s="72"/>
      <c r="B26" s="73"/>
      <c r="C26" s="73"/>
      <c r="D26" s="73"/>
      <c r="E26" s="73"/>
      <c r="F26" s="73"/>
      <c r="G26" s="73"/>
      <c r="H26" s="73"/>
      <c r="I26" s="73"/>
      <c r="J26" s="73"/>
      <c r="K26" s="73"/>
      <c r="L26" s="12"/>
      <c r="M26" s="13">
        <v>0</v>
      </c>
      <c r="N26" s="13">
        <v>0</v>
      </c>
      <c r="O26" s="14">
        <v>0</v>
      </c>
      <c r="P26" s="15">
        <v>0</v>
      </c>
    </row>
    <row r="27" spans="1:17" hidden="1">
      <c r="A27" s="87" t="s">
        <v>23</v>
      </c>
      <c r="B27" s="88"/>
      <c r="C27" s="89"/>
      <c r="D27" s="90" t="s">
        <v>24</v>
      </c>
      <c r="E27" s="93" t="s">
        <v>25</v>
      </c>
      <c r="F27" s="93" t="s">
        <v>26</v>
      </c>
      <c r="G27" s="83" t="s">
        <v>27</v>
      </c>
      <c r="H27" s="96"/>
      <c r="I27" s="84"/>
      <c r="J27" s="83" t="s">
        <v>28</v>
      </c>
      <c r="K27" s="96"/>
      <c r="L27" s="96"/>
      <c r="M27" s="96"/>
      <c r="N27" s="96"/>
      <c r="O27" s="16"/>
      <c r="P27" s="17"/>
    </row>
    <row r="28" spans="1:17" hidden="1">
      <c r="A28" s="93" t="s">
        <v>29</v>
      </c>
      <c r="B28" s="93" t="s">
        <v>30</v>
      </c>
      <c r="C28" s="93" t="s">
        <v>31</v>
      </c>
      <c r="D28" s="91"/>
      <c r="E28" s="94"/>
      <c r="F28" s="94"/>
      <c r="G28" s="85"/>
      <c r="H28" s="97"/>
      <c r="I28" s="86"/>
      <c r="J28" s="19"/>
      <c r="K28" s="19"/>
      <c r="L28" s="19"/>
      <c r="M28" s="19"/>
      <c r="N28" s="19"/>
      <c r="O28" s="19"/>
      <c r="P28" s="20"/>
    </row>
    <row r="29" spans="1:17" hidden="1">
      <c r="A29" s="94"/>
      <c r="B29" s="94"/>
      <c r="C29" s="94"/>
      <c r="D29" s="91"/>
      <c r="E29" s="94"/>
      <c r="F29" s="94"/>
      <c r="G29" s="90" t="s">
        <v>32</v>
      </c>
      <c r="H29" s="83" t="s">
        <v>33</v>
      </c>
      <c r="I29" s="84"/>
      <c r="J29" s="87" t="s">
        <v>34</v>
      </c>
      <c r="K29" s="88"/>
      <c r="L29" s="88"/>
      <c r="M29" s="88"/>
      <c r="N29" s="89"/>
      <c r="O29" s="83" t="s">
        <v>35</v>
      </c>
      <c r="P29" s="84"/>
    </row>
    <row r="30" spans="1:17" hidden="1">
      <c r="A30" s="95"/>
      <c r="B30" s="95"/>
      <c r="C30" s="95"/>
      <c r="D30" s="92"/>
      <c r="E30" s="95"/>
      <c r="F30" s="95"/>
      <c r="G30" s="92"/>
      <c r="H30" s="85"/>
      <c r="I30" s="86"/>
      <c r="J30" s="21" t="s">
        <v>36</v>
      </c>
      <c r="K30" s="21"/>
      <c r="L30" s="21"/>
      <c r="M30" s="21"/>
      <c r="N30" s="21"/>
      <c r="O30" s="85"/>
      <c r="P30" s="86"/>
    </row>
    <row r="31" spans="1:17" hidden="1">
      <c r="A31" s="22">
        <v>1003</v>
      </c>
      <c r="B31" s="23" t="s">
        <v>42</v>
      </c>
      <c r="C31" s="24" t="s">
        <v>37</v>
      </c>
      <c r="D31" s="23" t="s">
        <v>43</v>
      </c>
      <c r="E31" s="25" t="s">
        <v>44</v>
      </c>
      <c r="F31" s="26">
        <f>O31/H31</f>
        <v>1600</v>
      </c>
      <c r="G31" s="27">
        <v>2010</v>
      </c>
      <c r="H31" s="74">
        <v>5</v>
      </c>
      <c r="I31" s="75"/>
      <c r="J31" s="28">
        <v>8000</v>
      </c>
      <c r="K31" s="29"/>
      <c r="L31" s="30"/>
      <c r="M31" s="30"/>
      <c r="N31" s="30"/>
      <c r="O31" s="76">
        <f>SUM(J31:N31)</f>
        <v>8000</v>
      </c>
      <c r="P31" s="77"/>
    </row>
    <row r="32" spans="1:17" hidden="1">
      <c r="A32" s="31"/>
      <c r="B32" s="32" t="s">
        <v>45</v>
      </c>
      <c r="C32" s="33"/>
      <c r="D32" s="32" t="s">
        <v>46</v>
      </c>
      <c r="E32" s="34"/>
      <c r="F32" s="26">
        <f>O32/H32</f>
        <v>830</v>
      </c>
      <c r="G32" s="27">
        <v>2011</v>
      </c>
      <c r="H32" s="74">
        <v>10</v>
      </c>
      <c r="I32" s="75"/>
      <c r="J32" s="28">
        <f>J31*1.04-20</f>
        <v>8300</v>
      </c>
      <c r="K32" s="35"/>
      <c r="L32" s="35"/>
      <c r="M32" s="35"/>
      <c r="N32" s="35"/>
      <c r="O32" s="76">
        <f>SUM(J32:N32)</f>
        <v>8300</v>
      </c>
      <c r="P32" s="77"/>
    </row>
    <row r="33" spans="1:16" hidden="1">
      <c r="A33" s="36"/>
      <c r="B33" s="36" t="s">
        <v>47</v>
      </c>
      <c r="C33" s="37"/>
      <c r="D33" s="36" t="s">
        <v>48</v>
      </c>
      <c r="E33" s="38"/>
      <c r="F33" s="26">
        <f>O33/H33</f>
        <v>573.33333333333337</v>
      </c>
      <c r="G33" s="27">
        <v>2012</v>
      </c>
      <c r="H33" s="74">
        <v>15</v>
      </c>
      <c r="I33" s="75"/>
      <c r="J33" s="28">
        <f>J32*1.04-32</f>
        <v>8600</v>
      </c>
      <c r="K33" s="35"/>
      <c r="L33" s="35"/>
      <c r="M33" s="35"/>
      <c r="N33" s="35"/>
      <c r="O33" s="76">
        <f>SUM(J33:N33)</f>
        <v>8600</v>
      </c>
      <c r="P33" s="77"/>
    </row>
    <row r="34" spans="1:16" hidden="1">
      <c r="A34" s="39"/>
      <c r="B34" s="39" t="s">
        <v>40</v>
      </c>
      <c r="C34" s="40"/>
      <c r="D34" s="39"/>
      <c r="E34" s="41"/>
      <c r="F34" s="26">
        <f>O34/H34</f>
        <v>890</v>
      </c>
      <c r="G34" s="27">
        <v>2013</v>
      </c>
      <c r="H34" s="74">
        <v>10</v>
      </c>
      <c r="I34" s="75"/>
      <c r="J34" s="28">
        <f>J33*1.04-44</f>
        <v>8900</v>
      </c>
      <c r="K34" s="35"/>
      <c r="L34" s="35"/>
      <c r="M34" s="35"/>
      <c r="N34" s="35"/>
      <c r="O34" s="76">
        <f>SUM(J34:N34)</f>
        <v>8900</v>
      </c>
      <c r="P34" s="77"/>
    </row>
    <row r="35" spans="1:16" hidden="1">
      <c r="A35" s="98" t="s">
        <v>41</v>
      </c>
      <c r="B35" s="99"/>
      <c r="C35" s="99"/>
      <c r="D35" s="99"/>
      <c r="E35" s="99"/>
      <c r="F35" s="79"/>
      <c r="G35" s="79"/>
      <c r="H35" s="79"/>
      <c r="I35" s="80"/>
      <c r="J35" s="42">
        <f>SUM(J31:J34)</f>
        <v>33800</v>
      </c>
      <c r="K35" s="43">
        <f>SUM(K31:K34)</f>
        <v>0</v>
      </c>
      <c r="L35" s="44">
        <f>SUM(L31:L34)</f>
        <v>0</v>
      </c>
      <c r="M35" s="44">
        <f>SUM(M31:M34)</f>
        <v>0</v>
      </c>
      <c r="N35" s="44">
        <f>SUM(N31:N34)</f>
        <v>0</v>
      </c>
      <c r="O35" s="81">
        <f>SUM(O31:P34)</f>
        <v>33800</v>
      </c>
      <c r="P35" s="100"/>
    </row>
    <row r="37" spans="1:16">
      <c r="A37" s="87" t="s">
        <v>23</v>
      </c>
      <c r="B37" s="88"/>
      <c r="C37" s="89"/>
      <c r="D37" s="90" t="s">
        <v>24</v>
      </c>
      <c r="E37" s="93" t="s">
        <v>25</v>
      </c>
      <c r="F37" s="93" t="s">
        <v>26</v>
      </c>
      <c r="G37" s="83" t="s">
        <v>27</v>
      </c>
      <c r="H37" s="96"/>
      <c r="I37" s="84"/>
      <c r="J37" s="83" t="s">
        <v>28</v>
      </c>
      <c r="K37" s="96"/>
      <c r="L37" s="96"/>
      <c r="M37" s="96"/>
      <c r="N37" s="96"/>
      <c r="O37" s="16"/>
      <c r="P37" s="17"/>
    </row>
    <row r="38" spans="1:16">
      <c r="A38" s="93" t="s">
        <v>29</v>
      </c>
      <c r="B38" s="93" t="s">
        <v>30</v>
      </c>
      <c r="C38" s="93" t="s">
        <v>31</v>
      </c>
      <c r="D38" s="91"/>
      <c r="E38" s="94"/>
      <c r="F38" s="94"/>
      <c r="G38" s="85"/>
      <c r="H38" s="97"/>
      <c r="I38" s="86"/>
      <c r="J38" s="19"/>
      <c r="K38" s="19"/>
      <c r="L38" s="19"/>
      <c r="M38" s="19"/>
      <c r="N38" s="19"/>
      <c r="O38" s="19"/>
      <c r="P38" s="20"/>
    </row>
    <row r="39" spans="1:16">
      <c r="A39" s="94"/>
      <c r="B39" s="94"/>
      <c r="C39" s="94"/>
      <c r="D39" s="91"/>
      <c r="E39" s="94"/>
      <c r="F39" s="94"/>
      <c r="G39" s="90" t="s">
        <v>32</v>
      </c>
      <c r="H39" s="83" t="s">
        <v>33</v>
      </c>
      <c r="I39" s="84"/>
      <c r="J39" s="87" t="s">
        <v>34</v>
      </c>
      <c r="K39" s="88"/>
      <c r="L39" s="88"/>
      <c r="M39" s="88"/>
      <c r="N39" s="89"/>
      <c r="O39" s="83" t="s">
        <v>35</v>
      </c>
      <c r="P39" s="84"/>
    </row>
    <row r="40" spans="1:16">
      <c r="A40" s="95"/>
      <c r="B40" s="95"/>
      <c r="C40" s="95"/>
      <c r="D40" s="92"/>
      <c r="E40" s="95"/>
      <c r="F40" s="95"/>
      <c r="G40" s="92"/>
      <c r="H40" s="85"/>
      <c r="I40" s="86"/>
      <c r="J40" s="21" t="s">
        <v>36</v>
      </c>
      <c r="K40" s="21"/>
      <c r="L40" s="21"/>
      <c r="M40" s="21"/>
      <c r="N40" s="21"/>
      <c r="O40" s="85"/>
      <c r="P40" s="86"/>
    </row>
    <row r="41" spans="1:16">
      <c r="A41" s="22">
        <v>1004</v>
      </c>
      <c r="B41" s="23" t="s">
        <v>49</v>
      </c>
      <c r="C41" s="24" t="s">
        <v>50</v>
      </c>
      <c r="D41" s="23" t="s">
        <v>51</v>
      </c>
      <c r="E41" s="25" t="s">
        <v>52</v>
      </c>
      <c r="F41" s="26">
        <f>J41/H41</f>
        <v>208.33333333333334</v>
      </c>
      <c r="G41" s="27">
        <v>2012</v>
      </c>
      <c r="H41" s="74">
        <v>240</v>
      </c>
      <c r="I41" s="75"/>
      <c r="J41" s="28">
        <v>50000</v>
      </c>
      <c r="K41" s="29"/>
      <c r="L41" s="30"/>
      <c r="M41" s="30"/>
      <c r="N41" s="30"/>
      <c r="O41" s="76">
        <f>SUM(J41:N41)</f>
        <v>50000</v>
      </c>
      <c r="P41" s="77"/>
    </row>
    <row r="42" spans="1:16">
      <c r="A42" s="31"/>
      <c r="B42" s="32" t="s">
        <v>53</v>
      </c>
      <c r="C42" s="45" t="s">
        <v>54</v>
      </c>
      <c r="D42" s="32"/>
      <c r="E42" s="34"/>
      <c r="F42" s="26"/>
      <c r="G42" s="27">
        <v>2013</v>
      </c>
      <c r="H42" s="74"/>
      <c r="I42" s="75"/>
      <c r="J42" s="28"/>
      <c r="K42" s="35"/>
      <c r="L42" s="35"/>
      <c r="M42" s="35"/>
      <c r="N42" s="35"/>
      <c r="O42" s="76">
        <f>SUM(J42:N42)</f>
        <v>0</v>
      </c>
      <c r="P42" s="77"/>
    </row>
    <row r="43" spans="1:16">
      <c r="A43" s="36"/>
      <c r="B43" s="36"/>
      <c r="C43" s="37" t="s">
        <v>55</v>
      </c>
      <c r="D43" s="36"/>
      <c r="E43" s="38"/>
      <c r="F43" s="26"/>
      <c r="G43" s="27">
        <v>2014</v>
      </c>
      <c r="H43" s="74"/>
      <c r="I43" s="75"/>
      <c r="J43" s="28"/>
      <c r="K43" s="35"/>
      <c r="L43" s="35"/>
      <c r="M43" s="35"/>
      <c r="N43" s="35"/>
      <c r="O43" s="76">
        <f>SUM(J43:N43)</f>
        <v>0</v>
      </c>
      <c r="P43" s="77"/>
    </row>
    <row r="44" spans="1:16">
      <c r="A44" s="39"/>
      <c r="B44" s="39" t="s">
        <v>40</v>
      </c>
      <c r="C44" s="40"/>
      <c r="D44" s="39"/>
      <c r="E44" s="41"/>
      <c r="F44" s="26"/>
      <c r="G44" s="27">
        <v>2015</v>
      </c>
      <c r="H44" s="74"/>
      <c r="I44" s="75"/>
      <c r="J44" s="28">
        <f>J43*1.05</f>
        <v>0</v>
      </c>
      <c r="K44" s="35"/>
      <c r="L44" s="35"/>
      <c r="M44" s="35"/>
      <c r="N44" s="35"/>
      <c r="O44" s="76">
        <f>SUM(J44:N44)</f>
        <v>0</v>
      </c>
      <c r="P44" s="77"/>
    </row>
    <row r="45" spans="1:16">
      <c r="A45" s="98" t="s">
        <v>41</v>
      </c>
      <c r="B45" s="99"/>
      <c r="C45" s="99"/>
      <c r="D45" s="99"/>
      <c r="E45" s="99"/>
      <c r="F45" s="79"/>
      <c r="G45" s="79"/>
      <c r="H45" s="79"/>
      <c r="I45" s="80"/>
      <c r="J45" s="42">
        <f>SUM(J41:J44)</f>
        <v>50000</v>
      </c>
      <c r="K45" s="43">
        <f>SUM(K41:K44)</f>
        <v>0</v>
      </c>
      <c r="L45" s="44">
        <f>SUM(L41:L44)</f>
        <v>0</v>
      </c>
      <c r="M45" s="44">
        <f>SUM(M41:M44)</f>
        <v>0</v>
      </c>
      <c r="N45" s="44">
        <f>SUM(N41:N44)</f>
        <v>0</v>
      </c>
      <c r="O45" s="81">
        <f>SUM(O41:P44)</f>
        <v>50000</v>
      </c>
      <c r="P45" s="100"/>
    </row>
    <row r="47" spans="1:16" hidden="1">
      <c r="A47" s="87" t="s">
        <v>23</v>
      </c>
      <c r="B47" s="88"/>
      <c r="C47" s="89"/>
      <c r="D47" s="90" t="s">
        <v>24</v>
      </c>
      <c r="E47" s="93" t="s">
        <v>25</v>
      </c>
      <c r="F47" s="93" t="s">
        <v>26</v>
      </c>
      <c r="G47" s="83" t="s">
        <v>27</v>
      </c>
      <c r="H47" s="96"/>
      <c r="I47" s="84"/>
      <c r="J47" s="83" t="s">
        <v>28</v>
      </c>
      <c r="K47" s="96"/>
      <c r="L47" s="96"/>
      <c r="M47" s="96"/>
      <c r="N47" s="96"/>
      <c r="O47" s="16"/>
      <c r="P47" s="17"/>
    </row>
    <row r="48" spans="1:16" hidden="1">
      <c r="A48" s="93" t="s">
        <v>29</v>
      </c>
      <c r="B48" s="93" t="s">
        <v>30</v>
      </c>
      <c r="C48" s="93" t="s">
        <v>31</v>
      </c>
      <c r="D48" s="91"/>
      <c r="E48" s="94"/>
      <c r="F48" s="94"/>
      <c r="G48" s="85"/>
      <c r="H48" s="97"/>
      <c r="I48" s="86"/>
      <c r="J48" s="19"/>
      <c r="K48" s="19"/>
      <c r="L48" s="19"/>
      <c r="M48" s="19"/>
      <c r="N48" s="19"/>
      <c r="O48" s="19"/>
      <c r="P48" s="20"/>
    </row>
    <row r="49" spans="1:16" hidden="1">
      <c r="A49" s="94"/>
      <c r="B49" s="94"/>
      <c r="C49" s="94"/>
      <c r="D49" s="91"/>
      <c r="E49" s="94"/>
      <c r="F49" s="94"/>
      <c r="G49" s="90" t="s">
        <v>32</v>
      </c>
      <c r="H49" s="83" t="s">
        <v>33</v>
      </c>
      <c r="I49" s="84"/>
      <c r="J49" s="87" t="s">
        <v>34</v>
      </c>
      <c r="K49" s="88"/>
      <c r="L49" s="88"/>
      <c r="M49" s="88"/>
      <c r="N49" s="89"/>
      <c r="O49" s="83" t="s">
        <v>35</v>
      </c>
      <c r="P49" s="84"/>
    </row>
    <row r="50" spans="1:16" hidden="1">
      <c r="A50" s="94"/>
      <c r="B50" s="94"/>
      <c r="C50" s="94"/>
      <c r="D50" s="91"/>
      <c r="E50" s="94"/>
      <c r="F50" s="95"/>
      <c r="G50" s="92"/>
      <c r="H50" s="85"/>
      <c r="I50" s="86"/>
      <c r="J50" s="21" t="s">
        <v>36</v>
      </c>
      <c r="K50" s="21"/>
      <c r="L50" s="21"/>
      <c r="M50" s="21"/>
      <c r="N50" s="21"/>
      <c r="O50" s="85"/>
      <c r="P50" s="86"/>
    </row>
    <row r="51" spans="1:16" hidden="1">
      <c r="A51" s="22">
        <v>2005</v>
      </c>
      <c r="B51" s="23" t="s">
        <v>56</v>
      </c>
      <c r="C51" s="24" t="s">
        <v>37</v>
      </c>
      <c r="D51" s="23" t="s">
        <v>57</v>
      </c>
      <c r="E51" s="25" t="s">
        <v>44</v>
      </c>
      <c r="F51" s="26">
        <f>O51/H51</f>
        <v>800</v>
      </c>
      <c r="G51" s="27">
        <v>2010</v>
      </c>
      <c r="H51" s="74">
        <v>10</v>
      </c>
      <c r="I51" s="75"/>
      <c r="J51" s="28">
        <v>8000</v>
      </c>
      <c r="K51" s="29"/>
      <c r="L51" s="30"/>
      <c r="M51" s="30"/>
      <c r="N51" s="30"/>
      <c r="O51" s="76">
        <f>SUM(J51:N51)</f>
        <v>8000</v>
      </c>
      <c r="P51" s="77"/>
    </row>
    <row r="52" spans="1:16" hidden="1">
      <c r="A52" s="31"/>
      <c r="B52" s="32"/>
      <c r="C52" s="33"/>
      <c r="D52" s="32"/>
      <c r="E52" s="34"/>
      <c r="F52" s="26">
        <f>O52/H52</f>
        <v>830</v>
      </c>
      <c r="G52" s="27">
        <v>2011</v>
      </c>
      <c r="H52" s="74">
        <v>10</v>
      </c>
      <c r="I52" s="75"/>
      <c r="J52" s="28">
        <f>J51*1.04-20</f>
        <v>8300</v>
      </c>
      <c r="K52" s="35"/>
      <c r="L52" s="35"/>
      <c r="M52" s="35"/>
      <c r="N52" s="35"/>
      <c r="O52" s="76">
        <f>SUM(J52:N52)</f>
        <v>8300</v>
      </c>
      <c r="P52" s="77"/>
    </row>
    <row r="53" spans="1:16" hidden="1">
      <c r="A53" s="36"/>
      <c r="B53" s="36"/>
      <c r="C53" s="37"/>
      <c r="D53" s="36"/>
      <c r="E53" s="38"/>
      <c r="F53" s="26">
        <f>O53/H53</f>
        <v>860</v>
      </c>
      <c r="G53" s="27">
        <v>2012</v>
      </c>
      <c r="H53" s="74">
        <v>10</v>
      </c>
      <c r="I53" s="75"/>
      <c r="J53" s="28">
        <f>J52*1.04-32</f>
        <v>8600</v>
      </c>
      <c r="K53" s="35"/>
      <c r="L53" s="35"/>
      <c r="M53" s="35"/>
      <c r="N53" s="35"/>
      <c r="O53" s="76">
        <f>SUM(J53:N53)</f>
        <v>8600</v>
      </c>
      <c r="P53" s="77"/>
    </row>
    <row r="54" spans="1:16" hidden="1">
      <c r="A54" s="39"/>
      <c r="B54" s="39" t="s">
        <v>40</v>
      </c>
      <c r="C54" s="40"/>
      <c r="D54" s="39"/>
      <c r="E54" s="41"/>
      <c r="F54" s="26">
        <f>O54/H54</f>
        <v>890</v>
      </c>
      <c r="G54" s="27">
        <v>2013</v>
      </c>
      <c r="H54" s="74">
        <v>10</v>
      </c>
      <c r="I54" s="75"/>
      <c r="J54" s="28">
        <f>J53*1.04-44</f>
        <v>8900</v>
      </c>
      <c r="K54" s="35"/>
      <c r="L54" s="35"/>
      <c r="M54" s="35"/>
      <c r="N54" s="35"/>
      <c r="O54" s="76">
        <f>SUM(J54:N54)</f>
        <v>8900</v>
      </c>
      <c r="P54" s="77"/>
    </row>
    <row r="55" spans="1:16" hidden="1">
      <c r="A55" s="98" t="s">
        <v>41</v>
      </c>
      <c r="B55" s="99"/>
      <c r="C55" s="99"/>
      <c r="D55" s="99"/>
      <c r="E55" s="99"/>
      <c r="F55" s="79"/>
      <c r="G55" s="79"/>
      <c r="H55" s="79"/>
      <c r="I55" s="80"/>
      <c r="J55" s="42">
        <f>SUM(J51:J54)</f>
        <v>33800</v>
      </c>
      <c r="K55" s="43">
        <f>SUM(K51:K54)</f>
        <v>0</v>
      </c>
      <c r="L55" s="44">
        <f>SUM(L51:L54)</f>
        <v>0</v>
      </c>
      <c r="M55" s="44">
        <f>SUM(M51:M54)</f>
        <v>0</v>
      </c>
      <c r="N55" s="44">
        <f>SUM(N51:N54)</f>
        <v>0</v>
      </c>
      <c r="O55" s="81">
        <f>SUM(O51:P54)</f>
        <v>33800</v>
      </c>
      <c r="P55" s="100"/>
    </row>
    <row r="56" spans="1:16" hidden="1"/>
    <row r="57" spans="1:16" hidden="1">
      <c r="A57" s="87" t="s">
        <v>23</v>
      </c>
      <c r="B57" s="88"/>
      <c r="C57" s="89"/>
      <c r="D57" s="90" t="s">
        <v>24</v>
      </c>
      <c r="E57" s="93" t="s">
        <v>25</v>
      </c>
      <c r="F57" s="93" t="s">
        <v>26</v>
      </c>
      <c r="G57" s="83" t="s">
        <v>27</v>
      </c>
      <c r="H57" s="96"/>
      <c r="I57" s="84"/>
      <c r="J57" s="83" t="s">
        <v>28</v>
      </c>
      <c r="K57" s="96"/>
      <c r="L57" s="96"/>
      <c r="M57" s="96"/>
      <c r="N57" s="96"/>
      <c r="O57" s="16"/>
      <c r="P57" s="17"/>
    </row>
    <row r="58" spans="1:16" hidden="1">
      <c r="A58" s="93" t="s">
        <v>29</v>
      </c>
      <c r="B58" s="93" t="s">
        <v>30</v>
      </c>
      <c r="C58" s="93" t="s">
        <v>31</v>
      </c>
      <c r="D58" s="91"/>
      <c r="E58" s="94"/>
      <c r="F58" s="94"/>
      <c r="G58" s="85"/>
      <c r="H58" s="97"/>
      <c r="I58" s="86"/>
      <c r="J58" s="19"/>
      <c r="K58" s="19"/>
      <c r="L58" s="19"/>
      <c r="M58" s="19"/>
      <c r="N58" s="19"/>
      <c r="O58" s="19"/>
      <c r="P58" s="20"/>
    </row>
    <row r="59" spans="1:16" hidden="1">
      <c r="A59" s="94"/>
      <c r="B59" s="94"/>
      <c r="C59" s="94"/>
      <c r="D59" s="91"/>
      <c r="E59" s="94"/>
      <c r="F59" s="94"/>
      <c r="G59" s="90" t="s">
        <v>32</v>
      </c>
      <c r="H59" s="83" t="s">
        <v>33</v>
      </c>
      <c r="I59" s="84"/>
      <c r="J59" s="87" t="s">
        <v>34</v>
      </c>
      <c r="K59" s="88"/>
      <c r="L59" s="88"/>
      <c r="M59" s="88"/>
      <c r="N59" s="89"/>
      <c r="O59" s="83" t="s">
        <v>35</v>
      </c>
      <c r="P59" s="84"/>
    </row>
    <row r="60" spans="1:16" hidden="1">
      <c r="A60" s="94"/>
      <c r="B60" s="94"/>
      <c r="C60" s="94"/>
      <c r="D60" s="91"/>
      <c r="E60" s="94"/>
      <c r="F60" s="95"/>
      <c r="G60" s="92"/>
      <c r="H60" s="85"/>
      <c r="I60" s="86"/>
      <c r="J60" s="21" t="s">
        <v>36</v>
      </c>
      <c r="K60" s="21"/>
      <c r="L60" s="21"/>
      <c r="M60" s="21"/>
      <c r="N60" s="21"/>
      <c r="O60" s="85"/>
      <c r="P60" s="86"/>
    </row>
    <row r="61" spans="1:16" hidden="1">
      <c r="A61" s="22">
        <v>1005</v>
      </c>
      <c r="B61" s="23" t="s">
        <v>58</v>
      </c>
      <c r="C61" s="24" t="s">
        <v>37</v>
      </c>
      <c r="D61" s="23" t="s">
        <v>59</v>
      </c>
      <c r="E61" s="25" t="s">
        <v>44</v>
      </c>
      <c r="F61" s="26"/>
      <c r="G61" s="27">
        <v>2010</v>
      </c>
      <c r="H61" s="74"/>
      <c r="I61" s="75"/>
      <c r="J61" s="28">
        <v>0</v>
      </c>
      <c r="K61" s="29"/>
      <c r="L61" s="30"/>
      <c r="M61" s="30"/>
      <c r="N61" s="30"/>
      <c r="O61" s="76">
        <f>SUM(J61:N61)</f>
        <v>0</v>
      </c>
      <c r="P61" s="77"/>
    </row>
    <row r="62" spans="1:16" hidden="1">
      <c r="A62" s="31"/>
      <c r="B62" s="32"/>
      <c r="C62" s="33"/>
      <c r="D62" s="32"/>
      <c r="E62" s="34"/>
      <c r="F62" s="26">
        <f>J62/H62</f>
        <v>60000</v>
      </c>
      <c r="G62" s="27">
        <v>2011</v>
      </c>
      <c r="H62" s="74">
        <v>1</v>
      </c>
      <c r="I62" s="75"/>
      <c r="J62" s="28">
        <v>60000</v>
      </c>
      <c r="K62" s="35"/>
      <c r="L62" s="35"/>
      <c r="M62" s="35"/>
      <c r="N62" s="35"/>
      <c r="O62" s="76">
        <f>SUM(J62:N62)</f>
        <v>60000</v>
      </c>
      <c r="P62" s="77"/>
    </row>
    <row r="63" spans="1:16" hidden="1">
      <c r="A63" s="36"/>
      <c r="B63" s="36"/>
      <c r="C63" s="37"/>
      <c r="D63" s="36"/>
      <c r="E63" s="38"/>
      <c r="F63" s="26"/>
      <c r="G63" s="27">
        <v>2012</v>
      </c>
      <c r="H63" s="74"/>
      <c r="I63" s="75"/>
      <c r="J63" s="28"/>
      <c r="K63" s="35"/>
      <c r="L63" s="35"/>
      <c r="M63" s="35"/>
      <c r="N63" s="35"/>
      <c r="O63" s="76">
        <f>SUM(J63:N63)</f>
        <v>0</v>
      </c>
      <c r="P63" s="77"/>
    </row>
    <row r="64" spans="1:16" hidden="1">
      <c r="A64" s="39"/>
      <c r="B64" s="39" t="s">
        <v>40</v>
      </c>
      <c r="C64" s="40"/>
      <c r="D64" s="39"/>
      <c r="E64" s="41"/>
      <c r="F64" s="26"/>
      <c r="G64" s="27">
        <v>2013</v>
      </c>
      <c r="H64" s="74"/>
      <c r="I64" s="75"/>
      <c r="J64" s="28"/>
      <c r="K64" s="35"/>
      <c r="L64" s="35"/>
      <c r="M64" s="35"/>
      <c r="N64" s="35"/>
      <c r="O64" s="76">
        <f>SUM(J64:N64)</f>
        <v>0</v>
      </c>
      <c r="P64" s="77"/>
    </row>
    <row r="65" spans="1:16" hidden="1">
      <c r="A65" s="98" t="s">
        <v>41</v>
      </c>
      <c r="B65" s="99"/>
      <c r="C65" s="99"/>
      <c r="D65" s="99"/>
      <c r="E65" s="99"/>
      <c r="F65" s="79"/>
      <c r="G65" s="79"/>
      <c r="H65" s="79"/>
      <c r="I65" s="80"/>
      <c r="J65" s="42">
        <f>SUM(J61:J64)</f>
        <v>60000</v>
      </c>
      <c r="K65" s="43">
        <f>SUM(K61:K64)</f>
        <v>0</v>
      </c>
      <c r="L65" s="44">
        <f>SUM(L61:L64)</f>
        <v>0</v>
      </c>
      <c r="M65" s="44">
        <f>SUM(M61:M64)</f>
        <v>0</v>
      </c>
      <c r="N65" s="44">
        <f>SUM(N61:N64)</f>
        <v>0</v>
      </c>
      <c r="O65" s="81">
        <f>SUM(O61:P64)</f>
        <v>60000</v>
      </c>
      <c r="P65" s="100"/>
    </row>
    <row r="66" spans="1:16" hidden="1"/>
    <row r="67" spans="1:16" hidden="1"/>
    <row r="68" spans="1:16" hidden="1">
      <c r="A68" s="87" t="s">
        <v>23</v>
      </c>
      <c r="B68" s="88"/>
      <c r="C68" s="89"/>
      <c r="D68" s="90" t="s">
        <v>24</v>
      </c>
      <c r="E68" s="93" t="s">
        <v>25</v>
      </c>
      <c r="F68" s="93" t="s">
        <v>26</v>
      </c>
      <c r="G68" s="83" t="s">
        <v>27</v>
      </c>
      <c r="H68" s="96"/>
      <c r="I68" s="84"/>
      <c r="J68" s="83" t="s">
        <v>28</v>
      </c>
      <c r="K68" s="96"/>
      <c r="L68" s="96"/>
      <c r="M68" s="96"/>
      <c r="N68" s="96"/>
      <c r="O68" s="16"/>
      <c r="P68" s="17"/>
    </row>
    <row r="69" spans="1:16" hidden="1">
      <c r="A69" s="93" t="s">
        <v>29</v>
      </c>
      <c r="B69" s="93" t="s">
        <v>30</v>
      </c>
      <c r="C69" s="93" t="s">
        <v>31</v>
      </c>
      <c r="D69" s="91"/>
      <c r="E69" s="94"/>
      <c r="F69" s="94"/>
      <c r="G69" s="85"/>
      <c r="H69" s="97"/>
      <c r="I69" s="86"/>
      <c r="J69" s="19"/>
      <c r="K69" s="19"/>
      <c r="L69" s="19"/>
      <c r="M69" s="19"/>
      <c r="N69" s="19"/>
      <c r="O69" s="19"/>
      <c r="P69" s="20"/>
    </row>
    <row r="70" spans="1:16" hidden="1">
      <c r="A70" s="94"/>
      <c r="B70" s="94"/>
      <c r="C70" s="94"/>
      <c r="D70" s="91"/>
      <c r="E70" s="94"/>
      <c r="F70" s="94"/>
      <c r="G70" s="90" t="s">
        <v>32</v>
      </c>
      <c r="H70" s="83" t="s">
        <v>33</v>
      </c>
      <c r="I70" s="84"/>
      <c r="J70" s="87" t="s">
        <v>34</v>
      </c>
      <c r="K70" s="88"/>
      <c r="L70" s="88"/>
      <c r="M70" s="88"/>
      <c r="N70" s="89"/>
      <c r="O70" s="83" t="s">
        <v>35</v>
      </c>
      <c r="P70" s="84"/>
    </row>
    <row r="71" spans="1:16" hidden="1">
      <c r="A71" s="94"/>
      <c r="B71" s="94"/>
      <c r="C71" s="94"/>
      <c r="D71" s="91"/>
      <c r="E71" s="94"/>
      <c r="F71" s="95"/>
      <c r="G71" s="92"/>
      <c r="H71" s="85"/>
      <c r="I71" s="86"/>
      <c r="J71" s="21" t="s">
        <v>36</v>
      </c>
      <c r="K71" s="21" t="s">
        <v>60</v>
      </c>
      <c r="L71" s="21" t="s">
        <v>61</v>
      </c>
      <c r="M71" s="21"/>
      <c r="N71" s="21"/>
      <c r="O71" s="85"/>
      <c r="P71" s="86"/>
    </row>
    <row r="72" spans="1:16" hidden="1">
      <c r="A72" s="22">
        <v>2006</v>
      </c>
      <c r="B72" s="23" t="s">
        <v>62</v>
      </c>
      <c r="C72" s="24" t="s">
        <v>37</v>
      </c>
      <c r="D72" s="23" t="s">
        <v>38</v>
      </c>
      <c r="E72" s="25" t="s">
        <v>38</v>
      </c>
      <c r="F72" s="26">
        <f>O72/H72</f>
        <v>7000</v>
      </c>
      <c r="G72" s="27">
        <v>2010</v>
      </c>
      <c r="H72" s="74">
        <v>12</v>
      </c>
      <c r="I72" s="75"/>
      <c r="J72" s="30">
        <v>3000</v>
      </c>
      <c r="K72" s="28">
        <v>74000</v>
      </c>
      <c r="L72" s="29">
        <v>10000</v>
      </c>
      <c r="M72" s="30"/>
      <c r="N72" s="30"/>
      <c r="O72" s="76">
        <f>SUM(K72:N72)</f>
        <v>84000</v>
      </c>
      <c r="P72" s="77"/>
    </row>
    <row r="73" spans="1:16" hidden="1">
      <c r="A73" s="31"/>
      <c r="B73" s="32" t="s">
        <v>63</v>
      </c>
      <c r="C73" s="33"/>
      <c r="D73" s="32" t="s">
        <v>39</v>
      </c>
      <c r="E73" s="34"/>
      <c r="F73" s="26">
        <f>O73/H73</f>
        <v>7275</v>
      </c>
      <c r="G73" s="27">
        <v>2011</v>
      </c>
      <c r="H73" s="74">
        <v>12</v>
      </c>
      <c r="I73" s="75"/>
      <c r="J73" s="35">
        <v>3000</v>
      </c>
      <c r="K73" s="28">
        <f>K72*1.04-60</f>
        <v>76900</v>
      </c>
      <c r="L73" s="28">
        <f>L72*1.04</f>
        <v>10400</v>
      </c>
      <c r="M73" s="35"/>
      <c r="N73" s="35"/>
      <c r="O73" s="76">
        <f>SUM(K73:N73)</f>
        <v>87300</v>
      </c>
      <c r="P73" s="77"/>
    </row>
    <row r="74" spans="1:16" hidden="1">
      <c r="A74" s="36"/>
      <c r="B74" s="36"/>
      <c r="C74" s="37"/>
      <c r="D74" s="36"/>
      <c r="E74" s="38"/>
      <c r="F74" s="26">
        <f>O74/H74</f>
        <v>7558.333333333333</v>
      </c>
      <c r="G74" s="27">
        <v>2012</v>
      </c>
      <c r="H74" s="74">
        <v>12</v>
      </c>
      <c r="I74" s="75"/>
      <c r="J74" s="35">
        <v>3000</v>
      </c>
      <c r="K74" s="28">
        <f>K73*1.04-76</f>
        <v>79900</v>
      </c>
      <c r="L74" s="28">
        <f>L73*1.04-16</f>
        <v>10800</v>
      </c>
      <c r="M74" s="35"/>
      <c r="N74" s="35"/>
      <c r="O74" s="76">
        <f>SUM(K74:N74)</f>
        <v>90700</v>
      </c>
      <c r="P74" s="77"/>
    </row>
    <row r="75" spans="1:16" hidden="1">
      <c r="A75" s="39"/>
      <c r="B75" s="39" t="s">
        <v>64</v>
      </c>
      <c r="C75" s="40"/>
      <c r="D75" s="39"/>
      <c r="E75" s="41"/>
      <c r="F75" s="26">
        <f>O75/H75</f>
        <v>7858.333333333333</v>
      </c>
      <c r="G75" s="27">
        <v>2013</v>
      </c>
      <c r="H75" s="74">
        <v>12</v>
      </c>
      <c r="I75" s="75"/>
      <c r="J75" s="35">
        <v>3000</v>
      </c>
      <c r="K75" s="28">
        <f>K74*1.04+4</f>
        <v>83100</v>
      </c>
      <c r="L75" s="28">
        <f>L74*1.04-32</f>
        <v>11200</v>
      </c>
      <c r="M75" s="35"/>
      <c r="N75" s="35"/>
      <c r="O75" s="76">
        <f>SUM(K75:N75)</f>
        <v>94300</v>
      </c>
      <c r="P75" s="77"/>
    </row>
    <row r="76" spans="1:16" hidden="1">
      <c r="A76" s="98" t="s">
        <v>41</v>
      </c>
      <c r="B76" s="99"/>
      <c r="C76" s="99"/>
      <c r="D76" s="99"/>
      <c r="E76" s="99"/>
      <c r="F76" s="79"/>
      <c r="G76" s="79"/>
      <c r="H76" s="79"/>
      <c r="I76" s="80"/>
      <c r="J76" s="44">
        <f>SUM(J72:J75)</f>
        <v>12000</v>
      </c>
      <c r="K76" s="42">
        <f>SUM(K72:K75)</f>
        <v>313900</v>
      </c>
      <c r="L76" s="43">
        <f>SUM(L72:L75)</f>
        <v>42400</v>
      </c>
      <c r="M76" s="44">
        <f>SUM(M72:M75)</f>
        <v>0</v>
      </c>
      <c r="N76" s="44">
        <f>SUM(N72:N75)</f>
        <v>0</v>
      </c>
      <c r="O76" s="81">
        <f>SUM(O72:P75)</f>
        <v>356300</v>
      </c>
      <c r="P76" s="100"/>
    </row>
    <row r="77" spans="1:16" hidden="1"/>
    <row r="78" spans="1:16" hidden="1">
      <c r="A78" s="87" t="s">
        <v>23</v>
      </c>
      <c r="B78" s="88"/>
      <c r="C78" s="89"/>
      <c r="D78" s="90" t="s">
        <v>24</v>
      </c>
      <c r="E78" s="93" t="s">
        <v>25</v>
      </c>
      <c r="F78" s="93" t="s">
        <v>26</v>
      </c>
      <c r="G78" s="83" t="s">
        <v>27</v>
      </c>
      <c r="H78" s="96"/>
      <c r="I78" s="84"/>
      <c r="J78" s="83" t="s">
        <v>28</v>
      </c>
      <c r="K78" s="96"/>
      <c r="L78" s="96"/>
      <c r="M78" s="96"/>
      <c r="N78" s="96"/>
      <c r="O78" s="16"/>
      <c r="P78" s="17"/>
    </row>
    <row r="79" spans="1:16" hidden="1">
      <c r="A79" s="93" t="s">
        <v>29</v>
      </c>
      <c r="B79" s="93" t="s">
        <v>30</v>
      </c>
      <c r="C79" s="93" t="s">
        <v>31</v>
      </c>
      <c r="D79" s="91"/>
      <c r="E79" s="94"/>
      <c r="F79" s="94"/>
      <c r="G79" s="85"/>
      <c r="H79" s="97"/>
      <c r="I79" s="86"/>
      <c r="J79" s="19"/>
      <c r="K79" s="19"/>
      <c r="L79" s="19"/>
      <c r="M79" s="19"/>
      <c r="N79" s="19"/>
      <c r="O79" s="19"/>
      <c r="P79" s="20"/>
    </row>
    <row r="80" spans="1:16" hidden="1">
      <c r="A80" s="94"/>
      <c r="B80" s="94"/>
      <c r="C80" s="94"/>
      <c r="D80" s="91"/>
      <c r="E80" s="94"/>
      <c r="F80" s="94"/>
      <c r="G80" s="90" t="s">
        <v>32</v>
      </c>
      <c r="H80" s="83" t="s">
        <v>33</v>
      </c>
      <c r="I80" s="84"/>
      <c r="J80" s="87" t="s">
        <v>34</v>
      </c>
      <c r="K80" s="88"/>
      <c r="L80" s="88"/>
      <c r="M80" s="88"/>
      <c r="N80" s="89"/>
      <c r="O80" s="83" t="s">
        <v>35</v>
      </c>
      <c r="P80" s="84"/>
    </row>
    <row r="81" spans="1:16" hidden="1">
      <c r="A81" s="94"/>
      <c r="B81" s="94"/>
      <c r="C81" s="94"/>
      <c r="D81" s="91"/>
      <c r="E81" s="94"/>
      <c r="F81" s="95"/>
      <c r="G81" s="92"/>
      <c r="H81" s="85"/>
      <c r="I81" s="86"/>
      <c r="J81" s="21" t="s">
        <v>60</v>
      </c>
      <c r="K81" s="21" t="s">
        <v>61</v>
      </c>
      <c r="L81" s="21"/>
      <c r="M81" s="21"/>
      <c r="N81" s="21"/>
      <c r="O81" s="85"/>
      <c r="P81" s="86"/>
    </row>
    <row r="82" spans="1:16" hidden="1">
      <c r="A82" s="22">
        <v>1006</v>
      </c>
      <c r="B82" s="23" t="s">
        <v>42</v>
      </c>
      <c r="C82" s="24" t="s">
        <v>37</v>
      </c>
      <c r="D82" s="23" t="s">
        <v>65</v>
      </c>
      <c r="E82" s="25" t="s">
        <v>44</v>
      </c>
      <c r="F82" s="26">
        <f>O82/H82</f>
        <v>900</v>
      </c>
      <c r="G82" s="27">
        <v>2010</v>
      </c>
      <c r="H82" s="74">
        <v>20</v>
      </c>
      <c r="I82" s="75"/>
      <c r="J82" s="28">
        <v>8000</v>
      </c>
      <c r="K82" s="29">
        <v>10000</v>
      </c>
      <c r="L82" s="30"/>
      <c r="M82" s="30"/>
      <c r="N82" s="30"/>
      <c r="O82" s="76">
        <f>SUM(J82:N82)</f>
        <v>18000</v>
      </c>
      <c r="P82" s="77"/>
    </row>
    <row r="83" spans="1:16" hidden="1">
      <c r="A83" s="31"/>
      <c r="B83" s="32" t="s">
        <v>66</v>
      </c>
      <c r="C83" s="33"/>
      <c r="D83" s="32" t="s">
        <v>67</v>
      </c>
      <c r="E83" s="34"/>
      <c r="F83" s="26">
        <f>O83/H83</f>
        <v>1246.6666666666667</v>
      </c>
      <c r="G83" s="27">
        <v>2011</v>
      </c>
      <c r="H83" s="74">
        <v>15</v>
      </c>
      <c r="I83" s="75"/>
      <c r="J83" s="28">
        <f>J82*1.04-20</f>
        <v>8300</v>
      </c>
      <c r="K83" s="28">
        <f>K82*1.04</f>
        <v>10400</v>
      </c>
      <c r="L83" s="35"/>
      <c r="M83" s="35"/>
      <c r="N83" s="35"/>
      <c r="O83" s="76">
        <f>SUM(J83:N83)</f>
        <v>18700</v>
      </c>
      <c r="P83" s="77"/>
    </row>
    <row r="84" spans="1:16" hidden="1">
      <c r="A84" s="36"/>
      <c r="B84" s="36"/>
      <c r="C84" s="37"/>
      <c r="D84" s="36" t="s">
        <v>68</v>
      </c>
      <c r="E84" s="38"/>
      <c r="F84" s="26">
        <f>O84/H84</f>
        <v>646.66666666666663</v>
      </c>
      <c r="G84" s="27">
        <v>2012</v>
      </c>
      <c r="H84" s="74">
        <v>30</v>
      </c>
      <c r="I84" s="75"/>
      <c r="J84" s="28">
        <f>J83*1.04-32</f>
        <v>8600</v>
      </c>
      <c r="K84" s="28">
        <f>K83*1.04-16</f>
        <v>10800</v>
      </c>
      <c r="L84" s="35"/>
      <c r="M84" s="35"/>
      <c r="N84" s="35"/>
      <c r="O84" s="76">
        <f>SUM(J84:N84)</f>
        <v>19400</v>
      </c>
      <c r="P84" s="77"/>
    </row>
    <row r="85" spans="1:16" hidden="1">
      <c r="A85" s="39"/>
      <c r="B85" s="39" t="s">
        <v>64</v>
      </c>
      <c r="C85" s="40"/>
      <c r="D85" s="39" t="s">
        <v>69</v>
      </c>
      <c r="E85" s="41"/>
      <c r="F85" s="26">
        <f>O85/H85</f>
        <v>502.5</v>
      </c>
      <c r="G85" s="27">
        <v>2013</v>
      </c>
      <c r="H85" s="74">
        <v>40</v>
      </c>
      <c r="I85" s="75"/>
      <c r="J85" s="28">
        <f>J84*1.04-44</f>
        <v>8900</v>
      </c>
      <c r="K85" s="28">
        <f>K84*1.04-32</f>
        <v>11200</v>
      </c>
      <c r="L85" s="35"/>
      <c r="M85" s="35"/>
      <c r="N85" s="35"/>
      <c r="O85" s="76">
        <f>SUM(J85:N85)</f>
        <v>20100</v>
      </c>
      <c r="P85" s="77"/>
    </row>
    <row r="86" spans="1:16" hidden="1">
      <c r="A86" s="98" t="s">
        <v>41</v>
      </c>
      <c r="B86" s="99"/>
      <c r="C86" s="99"/>
      <c r="D86" s="99"/>
      <c r="E86" s="99"/>
      <c r="F86" s="79"/>
      <c r="G86" s="79"/>
      <c r="H86" s="79"/>
      <c r="I86" s="80"/>
      <c r="J86" s="42">
        <f>SUM(J82:J85)</f>
        <v>33800</v>
      </c>
      <c r="K86" s="43">
        <f>SUM(K82:K85)</f>
        <v>42400</v>
      </c>
      <c r="L86" s="44">
        <f>SUM(L82:L85)</f>
        <v>0</v>
      </c>
      <c r="M86" s="44">
        <f>SUM(M82:M85)</f>
        <v>0</v>
      </c>
      <c r="N86" s="44">
        <f>SUM(N82:N85)</f>
        <v>0</v>
      </c>
      <c r="O86" s="81">
        <f>SUM(O82:P85)</f>
        <v>76200</v>
      </c>
      <c r="P86" s="100"/>
    </row>
    <row r="87" spans="1:16" hidden="1"/>
    <row r="88" spans="1:16" hidden="1"/>
    <row r="89" spans="1:16" hidden="1">
      <c r="A89" s="87" t="s">
        <v>23</v>
      </c>
      <c r="B89" s="88"/>
      <c r="C89" s="89"/>
      <c r="D89" s="90" t="s">
        <v>24</v>
      </c>
      <c r="E89" s="93" t="s">
        <v>25</v>
      </c>
      <c r="F89" s="93" t="s">
        <v>26</v>
      </c>
      <c r="G89" s="83" t="s">
        <v>27</v>
      </c>
      <c r="H89" s="96"/>
      <c r="I89" s="84"/>
      <c r="J89" s="83" t="s">
        <v>28</v>
      </c>
      <c r="K89" s="96"/>
      <c r="L89" s="96"/>
      <c r="M89" s="96"/>
      <c r="N89" s="96"/>
      <c r="O89" s="16"/>
      <c r="P89" s="17"/>
    </row>
    <row r="90" spans="1:16" hidden="1">
      <c r="A90" s="93" t="s">
        <v>29</v>
      </c>
      <c r="B90" s="93" t="s">
        <v>30</v>
      </c>
      <c r="C90" s="93" t="s">
        <v>31</v>
      </c>
      <c r="D90" s="91"/>
      <c r="E90" s="94"/>
      <c r="F90" s="94"/>
      <c r="G90" s="85"/>
      <c r="H90" s="97"/>
      <c r="I90" s="86"/>
      <c r="J90" s="19"/>
      <c r="K90" s="19"/>
      <c r="L90" s="19"/>
      <c r="M90" s="19"/>
      <c r="N90" s="19"/>
      <c r="O90" s="19"/>
      <c r="P90" s="20"/>
    </row>
    <row r="91" spans="1:16" hidden="1">
      <c r="A91" s="94"/>
      <c r="B91" s="94"/>
      <c r="C91" s="94"/>
      <c r="D91" s="91"/>
      <c r="E91" s="94"/>
      <c r="F91" s="94"/>
      <c r="G91" s="90" t="s">
        <v>32</v>
      </c>
      <c r="H91" s="83" t="s">
        <v>33</v>
      </c>
      <c r="I91" s="84"/>
      <c r="J91" s="87" t="s">
        <v>34</v>
      </c>
      <c r="K91" s="88"/>
      <c r="L91" s="88"/>
      <c r="M91" s="88"/>
      <c r="N91" s="89"/>
      <c r="O91" s="83" t="s">
        <v>35</v>
      </c>
      <c r="P91" s="84"/>
    </row>
    <row r="92" spans="1:16" hidden="1">
      <c r="A92" s="94"/>
      <c r="B92" s="94"/>
      <c r="C92" s="94"/>
      <c r="D92" s="91"/>
      <c r="E92" s="94"/>
      <c r="F92" s="95"/>
      <c r="G92" s="92"/>
      <c r="H92" s="85"/>
      <c r="I92" s="86"/>
      <c r="J92" s="21" t="s">
        <v>36</v>
      </c>
      <c r="K92" s="21"/>
      <c r="L92" s="21"/>
      <c r="M92" s="21"/>
      <c r="N92" s="21"/>
      <c r="O92" s="85"/>
      <c r="P92" s="86"/>
    </row>
    <row r="93" spans="1:16" hidden="1">
      <c r="A93" s="22">
        <v>2007</v>
      </c>
      <c r="B93" s="23" t="s">
        <v>70</v>
      </c>
      <c r="C93" s="24" t="s">
        <v>37</v>
      </c>
      <c r="D93" s="23" t="s">
        <v>71</v>
      </c>
      <c r="E93" s="25" t="s">
        <v>38</v>
      </c>
      <c r="F93" s="26">
        <f>O93/H93</f>
        <v>21666.666666666668</v>
      </c>
      <c r="G93" s="27">
        <v>2010</v>
      </c>
      <c r="H93" s="74">
        <v>3</v>
      </c>
      <c r="I93" s="75"/>
      <c r="J93" s="28">
        <v>65000</v>
      </c>
      <c r="K93" s="29"/>
      <c r="L93" s="30"/>
      <c r="M93" s="30"/>
      <c r="N93" s="30"/>
      <c r="O93" s="76">
        <f>SUM(J93:N93)</f>
        <v>65000</v>
      </c>
      <c r="P93" s="77"/>
    </row>
    <row r="94" spans="1:16" hidden="1">
      <c r="A94" s="31"/>
      <c r="B94" s="32" t="s">
        <v>72</v>
      </c>
      <c r="C94" s="33"/>
      <c r="D94" s="32" t="s">
        <v>39</v>
      </c>
      <c r="E94" s="34"/>
      <c r="F94" s="26">
        <f>O94/H94</f>
        <v>22533.333333333332</v>
      </c>
      <c r="G94" s="27">
        <v>2011</v>
      </c>
      <c r="H94" s="74">
        <v>3</v>
      </c>
      <c r="I94" s="75"/>
      <c r="J94" s="28">
        <f>J93*1.04</f>
        <v>67600</v>
      </c>
      <c r="K94" s="28"/>
      <c r="L94" s="35"/>
      <c r="M94" s="35"/>
      <c r="N94" s="35"/>
      <c r="O94" s="76">
        <f>SUM(J94:N94)</f>
        <v>67600</v>
      </c>
      <c r="P94" s="77"/>
    </row>
    <row r="95" spans="1:16" hidden="1">
      <c r="A95" s="36"/>
      <c r="B95" s="36"/>
      <c r="C95" s="37"/>
      <c r="D95" s="36"/>
      <c r="E95" s="38"/>
      <c r="F95" s="26">
        <f>O95/H95</f>
        <v>23433.333333333332</v>
      </c>
      <c r="G95" s="27">
        <v>2012</v>
      </c>
      <c r="H95" s="74">
        <v>3</v>
      </c>
      <c r="I95" s="75"/>
      <c r="J95" s="28">
        <f>J94*1.04-4</f>
        <v>70300</v>
      </c>
      <c r="K95" s="28"/>
      <c r="L95" s="35"/>
      <c r="M95" s="35"/>
      <c r="N95" s="35"/>
      <c r="O95" s="76">
        <f>SUM(J95:N95)</f>
        <v>70300</v>
      </c>
      <c r="P95" s="77"/>
    </row>
    <row r="96" spans="1:16" hidden="1">
      <c r="A96" s="39"/>
      <c r="B96" s="39" t="s">
        <v>73</v>
      </c>
      <c r="C96" s="40"/>
      <c r="D96" s="39"/>
      <c r="E96" s="41"/>
      <c r="F96" s="26">
        <f>O96/H96</f>
        <v>24366.666666666668</v>
      </c>
      <c r="G96" s="27">
        <v>2013</v>
      </c>
      <c r="H96" s="74">
        <v>3</v>
      </c>
      <c r="I96" s="75"/>
      <c r="J96" s="28">
        <f>J95*1.04-12</f>
        <v>73100</v>
      </c>
      <c r="K96" s="28"/>
      <c r="L96" s="35"/>
      <c r="M96" s="35"/>
      <c r="N96" s="35"/>
      <c r="O96" s="76">
        <f>SUM(J96:N96)</f>
        <v>73100</v>
      </c>
      <c r="P96" s="77"/>
    </row>
    <row r="97" spans="1:16" hidden="1">
      <c r="A97" s="98" t="s">
        <v>41</v>
      </c>
      <c r="B97" s="99"/>
      <c r="C97" s="99"/>
      <c r="D97" s="99"/>
      <c r="E97" s="99"/>
      <c r="F97" s="79"/>
      <c r="G97" s="79"/>
      <c r="H97" s="79"/>
      <c r="I97" s="80"/>
      <c r="J97" s="42">
        <f>SUM(J93:J96)</f>
        <v>276000</v>
      </c>
      <c r="K97" s="43">
        <f>SUM(K93:K96)</f>
        <v>0</v>
      </c>
      <c r="L97" s="44">
        <f>SUM(L93:L96)</f>
        <v>0</v>
      </c>
      <c r="M97" s="44">
        <f>SUM(M93:M96)</f>
        <v>0</v>
      </c>
      <c r="N97" s="44">
        <f>SUM(N93:N96)</f>
        <v>0</v>
      </c>
      <c r="O97" s="81">
        <f>SUM(O93:P96)</f>
        <v>276000</v>
      </c>
      <c r="P97" s="100"/>
    </row>
    <row r="98" spans="1:16" hidden="1"/>
    <row r="99" spans="1:16" hidden="1">
      <c r="A99" s="87" t="s">
        <v>23</v>
      </c>
      <c r="B99" s="88"/>
      <c r="C99" s="89"/>
      <c r="D99" s="90" t="s">
        <v>24</v>
      </c>
      <c r="E99" s="93" t="s">
        <v>25</v>
      </c>
      <c r="F99" s="93" t="s">
        <v>26</v>
      </c>
      <c r="G99" s="83" t="s">
        <v>27</v>
      </c>
      <c r="H99" s="96"/>
      <c r="I99" s="84"/>
      <c r="J99" s="83" t="s">
        <v>28</v>
      </c>
      <c r="K99" s="96"/>
      <c r="L99" s="96"/>
      <c r="M99" s="96"/>
      <c r="N99" s="96"/>
      <c r="O99" s="16"/>
      <c r="P99" s="17"/>
    </row>
    <row r="100" spans="1:16" hidden="1">
      <c r="A100" s="93" t="s">
        <v>29</v>
      </c>
      <c r="B100" s="93" t="s">
        <v>30</v>
      </c>
      <c r="C100" s="93" t="s">
        <v>31</v>
      </c>
      <c r="D100" s="91"/>
      <c r="E100" s="94"/>
      <c r="F100" s="94"/>
      <c r="G100" s="85"/>
      <c r="H100" s="97"/>
      <c r="I100" s="86"/>
      <c r="J100" s="19"/>
      <c r="K100" s="19"/>
      <c r="L100" s="19"/>
      <c r="M100" s="19"/>
      <c r="N100" s="19"/>
      <c r="O100" s="19"/>
      <c r="P100" s="20"/>
    </row>
    <row r="101" spans="1:16" hidden="1">
      <c r="A101" s="94"/>
      <c r="B101" s="94"/>
      <c r="C101" s="94"/>
      <c r="D101" s="91"/>
      <c r="E101" s="94"/>
      <c r="F101" s="94"/>
      <c r="G101" s="90" t="s">
        <v>32</v>
      </c>
      <c r="H101" s="83" t="s">
        <v>33</v>
      </c>
      <c r="I101" s="84"/>
      <c r="J101" s="87" t="s">
        <v>34</v>
      </c>
      <c r="K101" s="88"/>
      <c r="L101" s="88"/>
      <c r="M101" s="88"/>
      <c r="N101" s="89"/>
      <c r="O101" s="83" t="s">
        <v>35</v>
      </c>
      <c r="P101" s="84"/>
    </row>
    <row r="102" spans="1:16" hidden="1">
      <c r="A102" s="95"/>
      <c r="B102" s="95"/>
      <c r="C102" s="95"/>
      <c r="D102" s="92"/>
      <c r="E102" s="95"/>
      <c r="F102" s="95"/>
      <c r="G102" s="92"/>
      <c r="H102" s="85"/>
      <c r="I102" s="86"/>
      <c r="J102" s="21" t="s">
        <v>36</v>
      </c>
      <c r="K102" s="21"/>
      <c r="L102" s="21"/>
      <c r="M102" s="21"/>
      <c r="N102" s="21"/>
      <c r="O102" s="85"/>
      <c r="P102" s="86"/>
    </row>
    <row r="103" spans="1:16" hidden="1">
      <c r="A103" s="22">
        <v>1007</v>
      </c>
      <c r="B103" s="23" t="s">
        <v>42</v>
      </c>
      <c r="C103" s="24" t="s">
        <v>37</v>
      </c>
      <c r="D103" s="23" t="s">
        <v>43</v>
      </c>
      <c r="E103" s="25" t="s">
        <v>44</v>
      </c>
      <c r="F103" s="26">
        <f>J103/H103</f>
        <v>3333.3333333333335</v>
      </c>
      <c r="G103" s="27">
        <v>2010</v>
      </c>
      <c r="H103" s="74">
        <v>3</v>
      </c>
      <c r="I103" s="75"/>
      <c r="J103" s="28">
        <v>10000</v>
      </c>
      <c r="K103" s="29"/>
      <c r="L103" s="30"/>
      <c r="M103" s="30"/>
      <c r="N103" s="30"/>
      <c r="O103" s="76">
        <f>SUM(J103:N103)</f>
        <v>10000</v>
      </c>
      <c r="P103" s="77"/>
    </row>
    <row r="104" spans="1:16" ht="25.5" hidden="1">
      <c r="A104" s="31"/>
      <c r="B104" s="32" t="s">
        <v>74</v>
      </c>
      <c r="C104" s="33"/>
      <c r="D104" s="32" t="s">
        <v>46</v>
      </c>
      <c r="E104" s="34"/>
      <c r="F104" s="26">
        <f>J104/H104</f>
        <v>2600</v>
      </c>
      <c r="G104" s="27">
        <v>2011</v>
      </c>
      <c r="H104" s="74">
        <v>4</v>
      </c>
      <c r="I104" s="75"/>
      <c r="J104" s="28">
        <f>J103*1.04</f>
        <v>10400</v>
      </c>
      <c r="K104" s="28"/>
      <c r="L104" s="35"/>
      <c r="M104" s="35"/>
      <c r="N104" s="35"/>
      <c r="O104" s="76">
        <f>SUM(J104:N104)</f>
        <v>10400</v>
      </c>
      <c r="P104" s="77"/>
    </row>
    <row r="105" spans="1:16" hidden="1">
      <c r="A105" s="36"/>
      <c r="B105" s="36"/>
      <c r="C105" s="37"/>
      <c r="D105" s="36" t="s">
        <v>48</v>
      </c>
      <c r="E105" s="38"/>
      <c r="F105" s="26">
        <f>J105/H105</f>
        <v>5400</v>
      </c>
      <c r="G105" s="27">
        <v>2012</v>
      </c>
      <c r="H105" s="74">
        <v>2</v>
      </c>
      <c r="I105" s="75"/>
      <c r="J105" s="28">
        <f>J104*1.04-16</f>
        <v>10800</v>
      </c>
      <c r="K105" s="28"/>
      <c r="L105" s="35"/>
      <c r="M105" s="35"/>
      <c r="N105" s="35"/>
      <c r="O105" s="76">
        <f>SUM(J105:N105)</f>
        <v>10800</v>
      </c>
      <c r="P105" s="77"/>
    </row>
    <row r="106" spans="1:16" hidden="1">
      <c r="A106" s="39"/>
      <c r="B106" s="39" t="s">
        <v>73</v>
      </c>
      <c r="C106" s="40"/>
      <c r="D106" s="39" t="s">
        <v>75</v>
      </c>
      <c r="E106" s="41"/>
      <c r="F106" s="26">
        <f>J106/H106</f>
        <v>11200</v>
      </c>
      <c r="G106" s="27">
        <v>2013</v>
      </c>
      <c r="H106" s="74">
        <v>1</v>
      </c>
      <c r="I106" s="75"/>
      <c r="J106" s="28">
        <f>J105*1.04-32</f>
        <v>11200</v>
      </c>
      <c r="K106" s="28"/>
      <c r="L106" s="35"/>
      <c r="M106" s="35"/>
      <c r="N106" s="35"/>
      <c r="O106" s="76">
        <f>SUM(J106:N106)</f>
        <v>11200</v>
      </c>
      <c r="P106" s="77"/>
    </row>
    <row r="107" spans="1:16" hidden="1">
      <c r="A107" s="78" t="s">
        <v>41</v>
      </c>
      <c r="B107" s="79"/>
      <c r="C107" s="79"/>
      <c r="D107" s="79"/>
      <c r="E107" s="79"/>
      <c r="F107" s="79"/>
      <c r="G107" s="79"/>
      <c r="H107" s="79"/>
      <c r="I107" s="80"/>
      <c r="J107" s="42">
        <f>SUM(J103:J106)</f>
        <v>42400</v>
      </c>
      <c r="K107" s="43">
        <f>SUM(K103:K106)</f>
        <v>0</v>
      </c>
      <c r="L107" s="44">
        <f>SUM(L103:L106)</f>
        <v>0</v>
      </c>
      <c r="M107" s="44">
        <f>SUM(M103:M106)</f>
        <v>0</v>
      </c>
      <c r="N107" s="44">
        <f>SUM(N103:N106)</f>
        <v>0</v>
      </c>
      <c r="O107" s="81">
        <f>SUM(O103:P106)</f>
        <v>42400</v>
      </c>
      <c r="P107" s="82"/>
    </row>
    <row r="108" spans="1:16" hidden="1"/>
    <row r="109" spans="1:16" hidden="1">
      <c r="A109" s="87" t="s">
        <v>23</v>
      </c>
      <c r="B109" s="88"/>
      <c r="C109" s="89"/>
      <c r="D109" s="90" t="s">
        <v>24</v>
      </c>
      <c r="E109" s="93" t="s">
        <v>25</v>
      </c>
      <c r="F109" s="93" t="s">
        <v>26</v>
      </c>
      <c r="G109" s="83" t="s">
        <v>27</v>
      </c>
      <c r="H109" s="96"/>
      <c r="I109" s="84"/>
      <c r="J109" s="83" t="s">
        <v>28</v>
      </c>
      <c r="K109" s="96"/>
      <c r="L109" s="96"/>
      <c r="M109" s="96"/>
      <c r="N109" s="96"/>
      <c r="O109" s="16"/>
      <c r="P109" s="17"/>
    </row>
    <row r="110" spans="1:16" hidden="1">
      <c r="A110" s="93" t="s">
        <v>29</v>
      </c>
      <c r="B110" s="93" t="s">
        <v>30</v>
      </c>
      <c r="C110" s="93" t="s">
        <v>31</v>
      </c>
      <c r="D110" s="91"/>
      <c r="E110" s="94"/>
      <c r="F110" s="94"/>
      <c r="G110" s="85"/>
      <c r="H110" s="97"/>
      <c r="I110" s="86"/>
      <c r="J110" s="19"/>
      <c r="K110" s="19"/>
      <c r="L110" s="19"/>
      <c r="M110" s="19"/>
      <c r="N110" s="19"/>
      <c r="O110" s="19"/>
      <c r="P110" s="20"/>
    </row>
    <row r="111" spans="1:16" hidden="1">
      <c r="A111" s="94"/>
      <c r="B111" s="94"/>
      <c r="C111" s="94"/>
      <c r="D111" s="91"/>
      <c r="E111" s="94"/>
      <c r="F111" s="94"/>
      <c r="G111" s="90" t="s">
        <v>32</v>
      </c>
      <c r="H111" s="83" t="s">
        <v>33</v>
      </c>
      <c r="I111" s="84"/>
      <c r="J111" s="87" t="s">
        <v>34</v>
      </c>
      <c r="K111" s="88"/>
      <c r="L111" s="88"/>
      <c r="M111" s="88"/>
      <c r="N111" s="89"/>
      <c r="O111" s="83" t="s">
        <v>35</v>
      </c>
      <c r="P111" s="84"/>
    </row>
    <row r="112" spans="1:16" hidden="1">
      <c r="A112" s="94"/>
      <c r="B112" s="94"/>
      <c r="C112" s="94"/>
      <c r="D112" s="91"/>
      <c r="E112" s="94"/>
      <c r="F112" s="95"/>
      <c r="G112" s="92"/>
      <c r="H112" s="85"/>
      <c r="I112" s="86"/>
      <c r="J112" s="21" t="s">
        <v>36</v>
      </c>
      <c r="K112" s="21"/>
      <c r="L112" s="21"/>
      <c r="M112" s="21"/>
      <c r="N112" s="21"/>
      <c r="O112" s="85"/>
      <c r="P112" s="86"/>
    </row>
    <row r="113" spans="1:16" hidden="1">
      <c r="A113" s="22">
        <v>2008</v>
      </c>
      <c r="B113" s="23" t="s">
        <v>76</v>
      </c>
      <c r="C113" s="24" t="s">
        <v>37</v>
      </c>
      <c r="D113" s="23" t="s">
        <v>38</v>
      </c>
      <c r="E113" s="25" t="s">
        <v>38</v>
      </c>
      <c r="F113" s="26">
        <f>J113/H113</f>
        <v>23000</v>
      </c>
      <c r="G113" s="27">
        <v>2010</v>
      </c>
      <c r="H113" s="74">
        <v>10</v>
      </c>
      <c r="I113" s="75"/>
      <c r="J113" s="28">
        <v>230000</v>
      </c>
      <c r="K113" s="29"/>
      <c r="L113" s="30"/>
      <c r="M113" s="30"/>
      <c r="N113" s="30"/>
      <c r="O113" s="76">
        <f>SUM(J113:N113)</f>
        <v>230000</v>
      </c>
      <c r="P113" s="77"/>
    </row>
    <row r="114" spans="1:16" hidden="1">
      <c r="A114" s="31"/>
      <c r="B114" s="32" t="s">
        <v>77</v>
      </c>
      <c r="C114" s="33"/>
      <c r="D114" s="32" t="s">
        <v>39</v>
      </c>
      <c r="E114" s="34"/>
      <c r="F114" s="26">
        <f>J114/H114</f>
        <v>23920</v>
      </c>
      <c r="G114" s="27">
        <v>2011</v>
      </c>
      <c r="H114" s="74">
        <v>10</v>
      </c>
      <c r="I114" s="75"/>
      <c r="J114" s="28">
        <f>J113*1.04</f>
        <v>239200</v>
      </c>
      <c r="K114" s="28"/>
      <c r="L114" s="35"/>
      <c r="M114" s="35"/>
      <c r="N114" s="35"/>
      <c r="O114" s="76">
        <f>SUM(J114:N114)</f>
        <v>239200</v>
      </c>
      <c r="P114" s="77"/>
    </row>
    <row r="115" spans="1:16" hidden="1">
      <c r="A115" s="36"/>
      <c r="B115" s="36"/>
      <c r="C115" s="37"/>
      <c r="D115" s="36"/>
      <c r="E115" s="38"/>
      <c r="F115" s="26">
        <f>J115/H115</f>
        <v>24870</v>
      </c>
      <c r="G115" s="27">
        <v>2012</v>
      </c>
      <c r="H115" s="74">
        <v>10</v>
      </c>
      <c r="I115" s="75"/>
      <c r="J115" s="28">
        <f>J114*1.04-68</f>
        <v>248700</v>
      </c>
      <c r="K115" s="28"/>
      <c r="L115" s="35"/>
      <c r="M115" s="35"/>
      <c r="N115" s="35"/>
      <c r="O115" s="76">
        <f>SUM(J115:N115)</f>
        <v>248700</v>
      </c>
      <c r="P115" s="77"/>
    </row>
    <row r="116" spans="1:16" hidden="1">
      <c r="A116" s="39"/>
      <c r="B116" s="39" t="s">
        <v>78</v>
      </c>
      <c r="C116" s="40"/>
      <c r="D116" s="39"/>
      <c r="E116" s="41"/>
      <c r="F116" s="26">
        <f>J116/H116</f>
        <v>25860</v>
      </c>
      <c r="G116" s="27">
        <v>2013</v>
      </c>
      <c r="H116" s="74">
        <v>10</v>
      </c>
      <c r="I116" s="75"/>
      <c r="J116" s="28">
        <f>J115*1.04-48</f>
        <v>258600</v>
      </c>
      <c r="K116" s="28"/>
      <c r="L116" s="35"/>
      <c r="M116" s="35"/>
      <c r="N116" s="35"/>
      <c r="O116" s="76">
        <f>SUM(J116:N116)</f>
        <v>258600</v>
      </c>
      <c r="P116" s="77"/>
    </row>
    <row r="117" spans="1:16" hidden="1">
      <c r="A117" s="98" t="s">
        <v>41</v>
      </c>
      <c r="B117" s="99"/>
      <c r="C117" s="99"/>
      <c r="D117" s="99"/>
      <c r="E117" s="99"/>
      <c r="F117" s="79"/>
      <c r="G117" s="79"/>
      <c r="H117" s="79"/>
      <c r="I117" s="80"/>
      <c r="J117" s="42">
        <f>SUM(J113:J116)</f>
        <v>976500</v>
      </c>
      <c r="K117" s="43">
        <f>SUM(K113:K116)</f>
        <v>0</v>
      </c>
      <c r="L117" s="44">
        <f>SUM(L113:L116)</f>
        <v>0</v>
      </c>
      <c r="M117" s="44">
        <f>SUM(M113:M116)</f>
        <v>0</v>
      </c>
      <c r="N117" s="44">
        <f>SUM(N113:N116)</f>
        <v>0</v>
      </c>
      <c r="O117" s="81">
        <f>SUM(O113:P116)</f>
        <v>976500</v>
      </c>
      <c r="P117" s="100"/>
    </row>
    <row r="118" spans="1:16" hidden="1"/>
    <row r="119" spans="1:16" hidden="1">
      <c r="A119" s="87" t="s">
        <v>23</v>
      </c>
      <c r="B119" s="88"/>
      <c r="C119" s="89"/>
      <c r="D119" s="90" t="s">
        <v>24</v>
      </c>
      <c r="E119" s="93" t="s">
        <v>25</v>
      </c>
      <c r="F119" s="93" t="s">
        <v>26</v>
      </c>
      <c r="G119" s="83" t="s">
        <v>27</v>
      </c>
      <c r="H119" s="96"/>
      <c r="I119" s="84"/>
      <c r="J119" s="83" t="s">
        <v>28</v>
      </c>
      <c r="K119" s="96"/>
      <c r="L119" s="96"/>
      <c r="M119" s="96"/>
      <c r="N119" s="96"/>
      <c r="O119" s="16"/>
      <c r="P119" s="17"/>
    </row>
    <row r="120" spans="1:16" hidden="1">
      <c r="A120" s="93" t="s">
        <v>29</v>
      </c>
      <c r="B120" s="93" t="s">
        <v>30</v>
      </c>
      <c r="C120" s="93" t="s">
        <v>31</v>
      </c>
      <c r="D120" s="91"/>
      <c r="E120" s="94"/>
      <c r="F120" s="94"/>
      <c r="G120" s="85"/>
      <c r="H120" s="97"/>
      <c r="I120" s="86"/>
      <c r="J120" s="19"/>
      <c r="K120" s="19"/>
      <c r="L120" s="19"/>
      <c r="M120" s="19"/>
      <c r="N120" s="19"/>
      <c r="O120" s="19"/>
      <c r="P120" s="20"/>
    </row>
    <row r="121" spans="1:16" hidden="1">
      <c r="A121" s="94"/>
      <c r="B121" s="94"/>
      <c r="C121" s="94"/>
      <c r="D121" s="91"/>
      <c r="E121" s="94"/>
      <c r="F121" s="94"/>
      <c r="G121" s="90" t="s">
        <v>32</v>
      </c>
      <c r="H121" s="83" t="s">
        <v>33</v>
      </c>
      <c r="I121" s="84"/>
      <c r="J121" s="87" t="s">
        <v>34</v>
      </c>
      <c r="K121" s="88"/>
      <c r="L121" s="88"/>
      <c r="M121" s="88"/>
      <c r="N121" s="89"/>
      <c r="O121" s="83" t="s">
        <v>35</v>
      </c>
      <c r="P121" s="84"/>
    </row>
    <row r="122" spans="1:16" hidden="1">
      <c r="A122" s="95"/>
      <c r="B122" s="95"/>
      <c r="C122" s="95"/>
      <c r="D122" s="92"/>
      <c r="E122" s="95"/>
      <c r="F122" s="95"/>
      <c r="G122" s="92"/>
      <c r="H122" s="85"/>
      <c r="I122" s="86"/>
      <c r="J122" s="21" t="s">
        <v>36</v>
      </c>
      <c r="K122" s="21"/>
      <c r="L122" s="21"/>
      <c r="M122" s="21"/>
      <c r="N122" s="21"/>
      <c r="O122" s="85"/>
      <c r="P122" s="86"/>
    </row>
    <row r="123" spans="1:16" hidden="1">
      <c r="A123" s="22">
        <v>1008</v>
      </c>
      <c r="B123" s="23" t="s">
        <v>42</v>
      </c>
      <c r="C123" s="24" t="s">
        <v>37</v>
      </c>
      <c r="D123" s="23" t="s">
        <v>65</v>
      </c>
      <c r="E123" s="25" t="s">
        <v>44</v>
      </c>
      <c r="F123" s="26">
        <f>J123/H123</f>
        <v>1000</v>
      </c>
      <c r="G123" s="27">
        <v>2010</v>
      </c>
      <c r="H123" s="74">
        <v>10</v>
      </c>
      <c r="I123" s="75"/>
      <c r="J123" s="28">
        <v>10000</v>
      </c>
      <c r="K123" s="29"/>
      <c r="L123" s="30"/>
      <c r="M123" s="30"/>
      <c r="N123" s="30"/>
      <c r="O123" s="76">
        <f>SUM(J123:N123)</f>
        <v>10000</v>
      </c>
      <c r="P123" s="77"/>
    </row>
    <row r="124" spans="1:16" hidden="1">
      <c r="A124" s="31"/>
      <c r="B124" s="32" t="s">
        <v>79</v>
      </c>
      <c r="C124" s="33"/>
      <c r="D124" s="32" t="s">
        <v>67</v>
      </c>
      <c r="E124" s="34"/>
      <c r="F124" s="26">
        <f>J124/H124</f>
        <v>2600</v>
      </c>
      <c r="G124" s="27">
        <v>2011</v>
      </c>
      <c r="H124" s="74">
        <v>4</v>
      </c>
      <c r="I124" s="75"/>
      <c r="J124" s="28">
        <f>J123*1.04</f>
        <v>10400</v>
      </c>
      <c r="K124" s="28"/>
      <c r="L124" s="35"/>
      <c r="M124" s="35"/>
      <c r="N124" s="35"/>
      <c r="O124" s="76">
        <f>SUM(J124:N124)</f>
        <v>10400</v>
      </c>
      <c r="P124" s="77"/>
    </row>
    <row r="125" spans="1:16" hidden="1">
      <c r="A125" s="36"/>
      <c r="B125" s="36"/>
      <c r="C125" s="37"/>
      <c r="D125" s="36" t="s">
        <v>80</v>
      </c>
      <c r="E125" s="38"/>
      <c r="F125" s="26">
        <f>J125/H125</f>
        <v>2160</v>
      </c>
      <c r="G125" s="27">
        <v>2012</v>
      </c>
      <c r="H125" s="74">
        <v>5</v>
      </c>
      <c r="I125" s="75"/>
      <c r="J125" s="28">
        <f>J124*1.04-16</f>
        <v>10800</v>
      </c>
      <c r="K125" s="28"/>
      <c r="L125" s="35"/>
      <c r="M125" s="35"/>
      <c r="N125" s="35"/>
      <c r="O125" s="76">
        <f>SUM(J125:N125)</f>
        <v>10800</v>
      </c>
      <c r="P125" s="77"/>
    </row>
    <row r="126" spans="1:16" hidden="1">
      <c r="A126" s="39"/>
      <c r="B126" s="39" t="s">
        <v>78</v>
      </c>
      <c r="C126" s="40"/>
      <c r="D126" s="39" t="s">
        <v>75</v>
      </c>
      <c r="E126" s="41"/>
      <c r="F126" s="26">
        <f>J126/H126</f>
        <v>1120</v>
      </c>
      <c r="G126" s="27">
        <v>2013</v>
      </c>
      <c r="H126" s="74">
        <v>10</v>
      </c>
      <c r="I126" s="75"/>
      <c r="J126" s="28">
        <f>J125*1.04-32</f>
        <v>11200</v>
      </c>
      <c r="K126" s="28"/>
      <c r="L126" s="35"/>
      <c r="M126" s="35"/>
      <c r="N126" s="35"/>
      <c r="O126" s="76">
        <f>SUM(J126:N126)</f>
        <v>11200</v>
      </c>
      <c r="P126" s="77"/>
    </row>
    <row r="127" spans="1:16" hidden="1">
      <c r="A127" s="78" t="s">
        <v>41</v>
      </c>
      <c r="B127" s="79"/>
      <c r="C127" s="79"/>
      <c r="D127" s="79"/>
      <c r="E127" s="79"/>
      <c r="F127" s="79"/>
      <c r="G127" s="79"/>
      <c r="H127" s="79"/>
      <c r="I127" s="80"/>
      <c r="J127" s="42">
        <f>SUM(J123:J126)</f>
        <v>42400</v>
      </c>
      <c r="K127" s="43">
        <f>SUM(K123:K126)</f>
        <v>0</v>
      </c>
      <c r="L127" s="44">
        <f>SUM(L123:L126)</f>
        <v>0</v>
      </c>
      <c r="M127" s="44">
        <f>SUM(M123:M126)</f>
        <v>0</v>
      </c>
      <c r="N127" s="44">
        <f>SUM(N123:N126)</f>
        <v>0</v>
      </c>
      <c r="O127" s="81">
        <f>SUM(O123:P126)</f>
        <v>42400</v>
      </c>
      <c r="P127" s="82"/>
    </row>
    <row r="139" spans="1:16">
      <c r="A139" s="55" t="s">
        <v>140</v>
      </c>
      <c r="B139" s="56"/>
      <c r="C139" s="56"/>
      <c r="D139" s="56"/>
      <c r="E139" s="56"/>
      <c r="F139" s="56"/>
      <c r="G139" s="56"/>
      <c r="H139" s="56"/>
      <c r="I139" s="56"/>
      <c r="J139" s="56"/>
      <c r="K139" s="56"/>
      <c r="L139" s="56"/>
      <c r="M139" s="56"/>
      <c r="N139" s="56"/>
      <c r="O139" s="56"/>
      <c r="P139" s="7"/>
    </row>
    <row r="140" spans="1:16">
      <c r="A140" s="58" t="s">
        <v>0</v>
      </c>
      <c r="B140" s="59"/>
      <c r="C140" s="59"/>
      <c r="D140" s="59"/>
      <c r="E140" s="59"/>
      <c r="F140" s="59"/>
      <c r="G140" s="59"/>
      <c r="H140" s="59"/>
      <c r="I140" s="59"/>
      <c r="J140" s="59"/>
      <c r="K140" s="59"/>
      <c r="L140" s="59"/>
      <c r="M140" s="59"/>
      <c r="N140" s="59"/>
      <c r="O140" s="59"/>
      <c r="P140" s="46"/>
    </row>
    <row r="141" spans="1:16">
      <c r="A141" s="68" t="s">
        <v>141</v>
      </c>
      <c r="B141" s="69"/>
      <c r="C141" s="69"/>
      <c r="D141" s="69"/>
      <c r="E141" s="69"/>
      <c r="F141" s="69"/>
      <c r="G141" s="69"/>
      <c r="H141" s="69"/>
      <c r="I141" s="69"/>
      <c r="J141" s="69"/>
      <c r="K141" s="69"/>
      <c r="L141" s="69"/>
      <c r="M141" s="69"/>
      <c r="N141" s="69"/>
      <c r="O141" s="69"/>
      <c r="P141" s="12"/>
    </row>
    <row r="142" spans="1:16">
      <c r="A142" s="70"/>
      <c r="B142" s="71"/>
      <c r="C142" s="71"/>
      <c r="D142" s="71"/>
      <c r="E142" s="71"/>
      <c r="F142" s="71"/>
      <c r="G142" s="71"/>
      <c r="H142" s="71"/>
      <c r="I142" s="71"/>
      <c r="J142" s="71"/>
      <c r="K142" s="71"/>
      <c r="L142" s="71"/>
      <c r="M142" s="71"/>
      <c r="N142" s="71"/>
      <c r="O142" s="71"/>
      <c r="P142" s="46"/>
    </row>
    <row r="143" spans="1:16">
      <c r="A143" s="64" t="str">
        <f>A19</f>
        <v>Programa de governo: 0003 APOIO ADMINISTRATIVO</v>
      </c>
      <c r="B143" s="65"/>
      <c r="C143" s="65"/>
      <c r="D143" s="65"/>
      <c r="E143" s="65"/>
      <c r="F143" s="65"/>
      <c r="G143" s="65"/>
      <c r="H143" s="65"/>
      <c r="I143" s="65"/>
      <c r="J143" s="65"/>
      <c r="K143" s="65"/>
      <c r="L143" s="65"/>
      <c r="M143" s="65"/>
      <c r="N143" s="65"/>
      <c r="O143" s="65"/>
      <c r="P143" s="47"/>
    </row>
    <row r="144" spans="1:16">
      <c r="A144" s="72" t="s">
        <v>81</v>
      </c>
      <c r="B144" s="73"/>
      <c r="C144" s="73"/>
      <c r="D144" s="73"/>
      <c r="E144" s="73"/>
      <c r="F144" s="73"/>
      <c r="G144" s="73"/>
      <c r="H144" s="73"/>
      <c r="I144" s="73"/>
      <c r="J144" s="73"/>
      <c r="K144" s="73"/>
      <c r="L144" s="73"/>
      <c r="M144" s="73"/>
      <c r="N144" s="73"/>
      <c r="O144" s="73"/>
      <c r="P144" s="46"/>
    </row>
    <row r="145" spans="1:16">
      <c r="A145" s="64" t="s">
        <v>82</v>
      </c>
      <c r="B145" s="65"/>
      <c r="C145" s="65"/>
      <c r="D145" s="65"/>
      <c r="E145" s="65"/>
      <c r="F145" s="65"/>
      <c r="G145" s="65"/>
      <c r="H145" s="65"/>
      <c r="I145" s="65"/>
      <c r="J145" s="65"/>
      <c r="K145" s="65"/>
      <c r="L145" s="65"/>
      <c r="M145" s="65"/>
      <c r="N145" s="65"/>
      <c r="O145" s="65"/>
      <c r="P145" s="47"/>
    </row>
    <row r="146" spans="1:16">
      <c r="A146" s="64" t="s">
        <v>83</v>
      </c>
      <c r="B146" s="65"/>
      <c r="C146" s="65"/>
      <c r="D146" s="65"/>
      <c r="E146" s="65"/>
      <c r="F146" s="65"/>
      <c r="G146" s="65"/>
      <c r="H146" s="65"/>
      <c r="I146" s="65"/>
      <c r="J146" s="65"/>
      <c r="K146" s="65"/>
      <c r="L146" s="65"/>
      <c r="M146" s="65"/>
      <c r="N146" s="65"/>
      <c r="O146" s="65"/>
      <c r="P146" s="46"/>
    </row>
    <row r="147" spans="1:16">
      <c r="A147" s="64" t="s">
        <v>84</v>
      </c>
      <c r="B147" s="65"/>
      <c r="C147" s="65"/>
      <c r="D147" s="65"/>
      <c r="E147" s="65"/>
      <c r="F147" s="65"/>
      <c r="G147" s="65"/>
      <c r="H147" s="65"/>
      <c r="I147" s="65"/>
      <c r="J147" s="65"/>
      <c r="K147" s="65"/>
      <c r="L147" s="65"/>
      <c r="M147" s="65"/>
      <c r="N147" s="65"/>
      <c r="O147" s="65"/>
      <c r="P147" s="47"/>
    </row>
    <row r="148" spans="1:16">
      <c r="A148" s="66" t="s">
        <v>85</v>
      </c>
      <c r="B148" s="67"/>
      <c r="C148" s="67"/>
      <c r="D148" s="67"/>
      <c r="E148" s="67"/>
      <c r="F148" s="67"/>
      <c r="G148" s="67"/>
      <c r="H148" s="67"/>
      <c r="I148" s="67"/>
      <c r="J148" s="67"/>
      <c r="K148" s="67"/>
      <c r="L148" s="67"/>
      <c r="M148" s="67"/>
      <c r="N148" s="67"/>
      <c r="O148" s="67"/>
      <c r="P148" s="46"/>
    </row>
    <row r="149" spans="1:16">
      <c r="A149" s="64" t="s">
        <v>86</v>
      </c>
      <c r="B149" s="65"/>
      <c r="C149" s="65"/>
      <c r="D149" s="65"/>
      <c r="E149" s="65"/>
      <c r="F149" s="65"/>
      <c r="G149" s="65"/>
      <c r="H149" s="65"/>
      <c r="I149" s="65"/>
      <c r="J149" s="65"/>
      <c r="K149" s="65"/>
      <c r="L149" s="65"/>
      <c r="M149" s="65"/>
      <c r="N149" s="65"/>
      <c r="O149" s="65"/>
      <c r="P149" s="47"/>
    </row>
    <row r="150" spans="1:16">
      <c r="A150" s="64" t="s">
        <v>87</v>
      </c>
      <c r="B150" s="65"/>
      <c r="C150" s="65"/>
      <c r="D150" s="65"/>
      <c r="E150" s="65"/>
      <c r="F150" s="65"/>
      <c r="G150" s="65"/>
      <c r="H150" s="65"/>
      <c r="I150" s="65"/>
      <c r="J150" s="65"/>
      <c r="K150" s="65"/>
      <c r="L150" s="65"/>
      <c r="M150" s="65"/>
      <c r="N150" s="65"/>
      <c r="O150" s="65"/>
      <c r="P150" s="46"/>
    </row>
    <row r="151" spans="1:16">
      <c r="A151" s="64" t="s">
        <v>88</v>
      </c>
      <c r="B151" s="65"/>
      <c r="C151" s="65"/>
      <c r="D151" s="65"/>
      <c r="E151" s="65"/>
      <c r="F151" s="65"/>
      <c r="G151" s="65"/>
      <c r="H151" s="65"/>
      <c r="I151" s="65"/>
      <c r="J151" s="65"/>
      <c r="K151" s="65"/>
      <c r="L151" s="65"/>
      <c r="M151" s="65"/>
      <c r="N151" s="65"/>
      <c r="O151" s="65"/>
      <c r="P151" s="47"/>
    </row>
    <row r="152" spans="1:16">
      <c r="A152" s="64" t="s">
        <v>89</v>
      </c>
      <c r="B152" s="65"/>
      <c r="C152" s="65"/>
      <c r="D152" s="65"/>
      <c r="E152" s="65"/>
      <c r="F152" s="65"/>
      <c r="G152" s="65"/>
      <c r="H152" s="65"/>
      <c r="I152" s="65"/>
      <c r="J152" s="65"/>
      <c r="K152" s="65"/>
      <c r="L152" s="65"/>
      <c r="M152" s="65"/>
      <c r="N152" s="65"/>
      <c r="O152" s="65"/>
      <c r="P152" s="46"/>
    </row>
    <row r="153" spans="1:16">
      <c r="A153" s="64" t="s">
        <v>90</v>
      </c>
      <c r="B153" s="65"/>
      <c r="C153" s="65"/>
      <c r="D153" s="65"/>
      <c r="E153" s="65"/>
      <c r="F153" s="65"/>
      <c r="G153" s="65"/>
      <c r="H153" s="65"/>
      <c r="I153" s="65"/>
      <c r="J153" s="65"/>
      <c r="K153" s="65"/>
      <c r="L153" s="65"/>
      <c r="M153" s="65"/>
      <c r="N153" s="65"/>
      <c r="O153" s="65"/>
      <c r="P153" s="47"/>
    </row>
    <row r="154" spans="1:16">
      <c r="A154" s="48"/>
      <c r="B154" s="49"/>
      <c r="C154" s="49"/>
      <c r="D154" s="49"/>
      <c r="E154" s="49"/>
      <c r="F154" s="49"/>
      <c r="G154" s="49"/>
      <c r="H154" s="49"/>
      <c r="I154" s="49"/>
      <c r="J154" s="49"/>
      <c r="K154" s="49"/>
      <c r="L154" s="49"/>
      <c r="M154" s="49"/>
      <c r="N154" s="49"/>
      <c r="O154" s="49"/>
      <c r="P154" s="46"/>
    </row>
    <row r="155" spans="1:16" hidden="1">
      <c r="A155" s="64" t="s">
        <v>91</v>
      </c>
      <c r="B155" s="65"/>
      <c r="C155" s="65"/>
      <c r="D155" s="65"/>
      <c r="E155" s="65"/>
      <c r="F155" s="65"/>
      <c r="G155" s="65"/>
      <c r="H155" s="65"/>
      <c r="I155" s="65"/>
      <c r="J155" s="49"/>
      <c r="K155" s="49"/>
      <c r="L155" s="49"/>
      <c r="M155" s="49"/>
      <c r="N155" s="49"/>
      <c r="O155" s="49"/>
      <c r="P155" s="47"/>
    </row>
    <row r="156" spans="1:16" hidden="1">
      <c r="A156" s="64" t="s">
        <v>92</v>
      </c>
      <c r="B156" s="65"/>
      <c r="C156" s="65"/>
      <c r="D156" s="65"/>
      <c r="E156" s="65"/>
      <c r="F156" s="65"/>
      <c r="G156" s="65"/>
      <c r="H156" s="65"/>
      <c r="I156" s="65"/>
      <c r="J156" s="65"/>
      <c r="K156" s="65"/>
      <c r="L156" s="65"/>
      <c r="M156" s="65"/>
      <c r="N156" s="65"/>
      <c r="O156" s="65"/>
      <c r="P156" s="47"/>
    </row>
    <row r="157" spans="1:16" hidden="1">
      <c r="A157" s="64" t="s">
        <v>93</v>
      </c>
      <c r="B157" s="65"/>
      <c r="C157" s="65"/>
      <c r="D157" s="65"/>
      <c r="E157" s="65"/>
      <c r="F157" s="65"/>
      <c r="G157" s="65"/>
      <c r="H157" s="65"/>
      <c r="I157" s="65"/>
      <c r="J157" s="65"/>
      <c r="K157" s="65"/>
      <c r="L157" s="65"/>
      <c r="M157" s="65"/>
      <c r="N157" s="65"/>
      <c r="O157" s="65"/>
      <c r="P157" s="47"/>
    </row>
    <row r="158" spans="1:16" hidden="1">
      <c r="A158" s="64" t="s">
        <v>94</v>
      </c>
      <c r="B158" s="65"/>
      <c r="C158" s="65"/>
      <c r="D158" s="65"/>
      <c r="E158" s="65"/>
      <c r="F158" s="65"/>
      <c r="G158" s="65"/>
      <c r="H158" s="65"/>
      <c r="I158" s="65"/>
      <c r="J158" s="65"/>
      <c r="K158" s="65"/>
      <c r="L158" s="65"/>
      <c r="M158" s="65"/>
      <c r="N158" s="65"/>
      <c r="O158" s="65"/>
      <c r="P158" s="46"/>
    </row>
    <row r="159" spans="1:16" hidden="1">
      <c r="A159" s="64" t="s">
        <v>95</v>
      </c>
      <c r="B159" s="65"/>
      <c r="C159" s="65"/>
      <c r="D159" s="65"/>
      <c r="E159" s="65"/>
      <c r="F159" s="65"/>
      <c r="G159" s="65"/>
      <c r="H159" s="65"/>
      <c r="I159" s="65"/>
      <c r="J159" s="65"/>
      <c r="K159" s="65"/>
      <c r="L159" s="65"/>
      <c r="M159" s="65"/>
      <c r="N159" s="65"/>
      <c r="O159" s="65"/>
      <c r="P159" s="47"/>
    </row>
    <row r="160" spans="1:16" hidden="1">
      <c r="A160" s="64" t="s">
        <v>96</v>
      </c>
      <c r="B160" s="65"/>
      <c r="C160" s="65"/>
      <c r="D160" s="65"/>
      <c r="E160" s="65"/>
      <c r="F160" s="65"/>
      <c r="G160" s="65"/>
      <c r="H160" s="65"/>
      <c r="I160" s="65"/>
      <c r="J160" s="65"/>
      <c r="K160" s="65"/>
      <c r="L160" s="65"/>
      <c r="M160" s="65"/>
      <c r="N160" s="65"/>
      <c r="O160" s="65"/>
      <c r="P160" s="46"/>
    </row>
    <row r="161" spans="1:16" hidden="1">
      <c r="A161" s="64" t="s">
        <v>97</v>
      </c>
      <c r="B161" s="65"/>
      <c r="C161" s="65"/>
      <c r="D161" s="65"/>
      <c r="E161" s="65"/>
      <c r="F161" s="65"/>
      <c r="G161" s="65"/>
      <c r="H161" s="65"/>
      <c r="I161" s="65"/>
      <c r="J161" s="65"/>
      <c r="K161" s="65"/>
      <c r="L161" s="65"/>
      <c r="M161" s="65"/>
      <c r="N161" s="65"/>
      <c r="O161" s="65"/>
      <c r="P161" s="47"/>
    </row>
    <row r="162" spans="1:16" hidden="1">
      <c r="A162" s="64" t="s">
        <v>98</v>
      </c>
      <c r="B162" s="65"/>
      <c r="C162" s="65"/>
      <c r="D162" s="65"/>
      <c r="E162" s="65"/>
      <c r="F162" s="65"/>
      <c r="G162" s="65"/>
      <c r="H162" s="65"/>
      <c r="I162" s="65"/>
      <c r="J162" s="65"/>
      <c r="K162" s="65"/>
      <c r="L162" s="65"/>
      <c r="M162" s="65"/>
      <c r="N162" s="65"/>
      <c r="O162" s="65"/>
      <c r="P162" s="46"/>
    </row>
    <row r="163" spans="1:16" hidden="1">
      <c r="A163" s="64" t="s">
        <v>99</v>
      </c>
      <c r="B163" s="65"/>
      <c r="C163" s="65"/>
      <c r="D163" s="65"/>
      <c r="E163" s="65"/>
      <c r="F163" s="65"/>
      <c r="G163" s="65"/>
      <c r="H163" s="65"/>
      <c r="I163" s="65"/>
      <c r="J163" s="65"/>
      <c r="K163" s="65"/>
      <c r="L163" s="65"/>
      <c r="M163" s="65"/>
      <c r="N163" s="65"/>
      <c r="O163" s="65"/>
      <c r="P163" s="47"/>
    </row>
    <row r="164" spans="1:16" hidden="1">
      <c r="A164" s="50"/>
      <c r="B164" s="51"/>
      <c r="C164" s="51"/>
      <c r="D164" s="51"/>
      <c r="E164" s="51"/>
      <c r="F164" s="51"/>
      <c r="G164" s="51"/>
      <c r="H164" s="51"/>
      <c r="I164" s="51"/>
      <c r="J164" s="51"/>
      <c r="K164" s="51"/>
      <c r="L164" s="51"/>
      <c r="M164" s="51"/>
      <c r="N164" s="51"/>
      <c r="O164" s="51"/>
      <c r="P164" s="47"/>
    </row>
    <row r="165" spans="1:16" hidden="1">
      <c r="A165" s="64" t="s">
        <v>100</v>
      </c>
      <c r="B165" s="65"/>
      <c r="C165" s="65"/>
      <c r="D165" s="65"/>
      <c r="E165" s="65"/>
      <c r="F165" s="65"/>
      <c r="G165" s="65"/>
      <c r="H165" s="65"/>
      <c r="I165" s="49"/>
      <c r="J165" s="49"/>
      <c r="K165" s="49"/>
      <c r="L165" s="49"/>
      <c r="M165" s="49"/>
      <c r="N165" s="49"/>
      <c r="O165" s="49"/>
      <c r="P165" s="47"/>
    </row>
    <row r="166" spans="1:16" hidden="1">
      <c r="A166" s="64" t="s">
        <v>101</v>
      </c>
      <c r="B166" s="65"/>
      <c r="C166" s="65"/>
      <c r="D166" s="65"/>
      <c r="E166" s="65"/>
      <c r="F166" s="65"/>
      <c r="G166" s="65"/>
      <c r="H166" s="65"/>
      <c r="I166" s="65"/>
      <c r="J166" s="65"/>
      <c r="K166" s="65"/>
      <c r="L166" s="65"/>
      <c r="M166" s="65"/>
      <c r="N166" s="65"/>
      <c r="O166" s="65"/>
      <c r="P166" s="46"/>
    </row>
    <row r="167" spans="1:16" hidden="1">
      <c r="A167" s="64" t="s">
        <v>102</v>
      </c>
      <c r="B167" s="65"/>
      <c r="C167" s="65"/>
      <c r="D167" s="65"/>
      <c r="E167" s="65"/>
      <c r="F167" s="65"/>
      <c r="G167" s="65"/>
      <c r="H167" s="65"/>
      <c r="I167" s="65"/>
      <c r="J167" s="65"/>
      <c r="K167" s="65"/>
      <c r="L167" s="65"/>
      <c r="M167" s="65"/>
      <c r="N167" s="65"/>
      <c r="O167" s="65"/>
      <c r="P167" s="47"/>
    </row>
    <row r="168" spans="1:16" hidden="1">
      <c r="A168" s="64" t="s">
        <v>103</v>
      </c>
      <c r="B168" s="65"/>
      <c r="C168" s="65"/>
      <c r="D168" s="65"/>
      <c r="E168" s="65"/>
      <c r="F168" s="65"/>
      <c r="G168" s="65"/>
      <c r="H168" s="65"/>
      <c r="I168" s="65"/>
      <c r="J168" s="65"/>
      <c r="K168" s="65"/>
      <c r="L168" s="65"/>
      <c r="M168" s="65"/>
      <c r="N168" s="65"/>
      <c r="O168" s="65"/>
      <c r="P168" s="46"/>
    </row>
    <row r="169" spans="1:16" hidden="1">
      <c r="A169" s="64" t="s">
        <v>95</v>
      </c>
      <c r="B169" s="65"/>
      <c r="C169" s="65"/>
      <c r="D169" s="65"/>
      <c r="E169" s="65"/>
      <c r="F169" s="65"/>
      <c r="G169" s="65"/>
      <c r="H169" s="65"/>
      <c r="I169" s="65"/>
      <c r="J169" s="65"/>
      <c r="K169" s="65"/>
      <c r="L169" s="65"/>
      <c r="M169" s="65"/>
      <c r="N169" s="65"/>
      <c r="O169" s="65"/>
      <c r="P169" s="47"/>
    </row>
    <row r="170" spans="1:16" hidden="1">
      <c r="A170" s="64" t="s">
        <v>104</v>
      </c>
      <c r="B170" s="65"/>
      <c r="C170" s="65"/>
      <c r="D170" s="65"/>
      <c r="E170" s="65"/>
      <c r="F170" s="65"/>
      <c r="G170" s="65"/>
      <c r="H170" s="65"/>
      <c r="I170" s="65"/>
      <c r="J170" s="65"/>
      <c r="K170" s="65"/>
      <c r="L170" s="65"/>
      <c r="M170" s="65"/>
      <c r="N170" s="65"/>
      <c r="O170" s="65"/>
      <c r="P170" s="46"/>
    </row>
    <row r="171" spans="1:16" hidden="1">
      <c r="A171" s="64" t="s">
        <v>105</v>
      </c>
      <c r="B171" s="65"/>
      <c r="C171" s="65"/>
      <c r="D171" s="65"/>
      <c r="E171" s="65"/>
      <c r="F171" s="65"/>
      <c r="G171" s="65"/>
      <c r="H171" s="65"/>
      <c r="I171" s="65"/>
      <c r="J171" s="65"/>
      <c r="K171" s="65"/>
      <c r="L171" s="65"/>
      <c r="M171" s="65"/>
      <c r="N171" s="65"/>
      <c r="O171" s="65"/>
      <c r="P171" s="47"/>
    </row>
    <row r="172" spans="1:16" hidden="1">
      <c r="A172" s="64" t="s">
        <v>98</v>
      </c>
      <c r="B172" s="65"/>
      <c r="C172" s="65"/>
      <c r="D172" s="65"/>
      <c r="E172" s="65"/>
      <c r="F172" s="65"/>
      <c r="G172" s="65"/>
      <c r="H172" s="65"/>
      <c r="I172" s="65"/>
      <c r="J172" s="65"/>
      <c r="K172" s="65"/>
      <c r="L172" s="65"/>
      <c r="M172" s="65"/>
      <c r="N172" s="65"/>
      <c r="O172" s="65"/>
      <c r="P172" s="46"/>
    </row>
    <row r="173" spans="1:16" hidden="1">
      <c r="A173" s="64" t="s">
        <v>106</v>
      </c>
      <c r="B173" s="65"/>
      <c r="C173" s="65"/>
      <c r="D173" s="65"/>
      <c r="E173" s="65"/>
      <c r="F173" s="65"/>
      <c r="G173" s="65"/>
      <c r="H173" s="65"/>
      <c r="I173" s="65"/>
      <c r="J173" s="65"/>
      <c r="K173" s="65"/>
      <c r="L173" s="65"/>
      <c r="M173" s="65"/>
      <c r="N173" s="65"/>
      <c r="O173" s="65"/>
      <c r="P173" s="47"/>
    </row>
    <row r="174" spans="1:16" hidden="1">
      <c r="A174" s="11"/>
      <c r="B174" s="11"/>
      <c r="C174" s="11"/>
      <c r="D174" s="11"/>
      <c r="E174" s="11"/>
      <c r="F174" s="11"/>
      <c r="G174" s="11"/>
      <c r="H174" s="11"/>
      <c r="I174" s="11"/>
      <c r="J174" s="11"/>
      <c r="K174" s="11"/>
      <c r="L174" s="11"/>
      <c r="M174" s="11"/>
      <c r="N174" s="11"/>
      <c r="O174" s="11"/>
      <c r="P174" s="11"/>
    </row>
    <row r="175" spans="1:16" hidden="1">
      <c r="A175" s="11"/>
      <c r="B175" s="11"/>
      <c r="C175" s="11"/>
      <c r="D175" s="11"/>
      <c r="E175" s="11"/>
      <c r="F175" s="11"/>
      <c r="G175" s="11"/>
      <c r="H175" s="11"/>
      <c r="I175" s="11"/>
      <c r="J175" s="11"/>
      <c r="K175" s="11"/>
      <c r="L175" s="11"/>
      <c r="M175" s="11"/>
      <c r="N175" s="11"/>
      <c r="O175" s="11"/>
      <c r="P175" s="11"/>
    </row>
    <row r="176" spans="1:16" hidden="1">
      <c r="A176" s="11"/>
      <c r="B176" s="11"/>
      <c r="C176" s="11"/>
      <c r="D176" s="11"/>
      <c r="E176" s="11"/>
      <c r="F176" s="11"/>
      <c r="G176" s="11"/>
      <c r="H176" s="11"/>
      <c r="I176" s="11"/>
      <c r="J176" s="11"/>
      <c r="K176" s="11"/>
      <c r="L176" s="11"/>
      <c r="M176" s="11"/>
      <c r="N176" s="11"/>
      <c r="O176" s="11"/>
      <c r="P176" s="11"/>
    </row>
    <row r="177" spans="1:16" hidden="1">
      <c r="A177" s="11"/>
      <c r="B177" s="11"/>
      <c r="C177" s="11"/>
      <c r="D177" s="11"/>
      <c r="E177" s="11"/>
      <c r="F177" s="11"/>
      <c r="G177" s="11"/>
      <c r="H177" s="11"/>
      <c r="I177" s="11"/>
      <c r="J177" s="11"/>
      <c r="K177" s="11"/>
      <c r="L177" s="11"/>
      <c r="M177" s="11"/>
      <c r="N177" s="11"/>
      <c r="O177" s="11"/>
      <c r="P177" s="11"/>
    </row>
    <row r="178" spans="1:16" hidden="1">
      <c r="A178" s="11"/>
      <c r="B178" s="11"/>
      <c r="C178" s="11"/>
      <c r="D178" s="11"/>
      <c r="E178" s="11"/>
      <c r="F178" s="11"/>
      <c r="G178" s="11"/>
      <c r="H178" s="11"/>
      <c r="I178" s="11"/>
      <c r="J178" s="11"/>
      <c r="K178" s="11"/>
      <c r="L178" s="11"/>
      <c r="M178" s="11"/>
      <c r="N178" s="11"/>
      <c r="O178" s="11"/>
      <c r="P178" s="11"/>
    </row>
    <row r="179" spans="1:16" hidden="1">
      <c r="A179" s="11"/>
      <c r="B179" s="11"/>
      <c r="C179" s="11"/>
      <c r="D179" s="11"/>
      <c r="E179" s="11"/>
      <c r="F179" s="11"/>
      <c r="G179" s="11"/>
      <c r="H179" s="11"/>
      <c r="I179" s="11"/>
      <c r="J179" s="11"/>
      <c r="K179" s="11"/>
      <c r="L179" s="11"/>
      <c r="M179" s="11"/>
      <c r="N179" s="11"/>
      <c r="O179" s="11"/>
      <c r="P179" s="11"/>
    </row>
    <row r="180" spans="1:16">
      <c r="A180" s="64" t="s">
        <v>107</v>
      </c>
      <c r="B180" s="65"/>
      <c r="C180" s="65"/>
      <c r="D180" s="65"/>
      <c r="E180" s="65"/>
      <c r="F180" s="65"/>
      <c r="G180" s="65"/>
      <c r="H180" s="65"/>
      <c r="I180" s="49"/>
      <c r="J180" s="49"/>
      <c r="K180" s="49"/>
      <c r="L180" s="49"/>
      <c r="M180" s="49"/>
      <c r="N180" s="49"/>
      <c r="O180" s="49"/>
      <c r="P180" s="47"/>
    </row>
    <row r="181" spans="1:16">
      <c r="A181" s="64" t="s">
        <v>108</v>
      </c>
      <c r="B181" s="65"/>
      <c r="C181" s="65"/>
      <c r="D181" s="65"/>
      <c r="E181" s="65"/>
      <c r="F181" s="65"/>
      <c r="G181" s="65"/>
      <c r="H181" s="65"/>
      <c r="I181" s="65"/>
      <c r="J181" s="65"/>
      <c r="K181" s="65"/>
      <c r="L181" s="65"/>
      <c r="M181" s="65"/>
      <c r="N181" s="65"/>
      <c r="O181" s="65"/>
      <c r="P181" s="46"/>
    </row>
    <row r="182" spans="1:16">
      <c r="A182" s="64" t="s">
        <v>109</v>
      </c>
      <c r="B182" s="65"/>
      <c r="C182" s="65"/>
      <c r="D182" s="65"/>
      <c r="E182" s="65"/>
      <c r="F182" s="65"/>
      <c r="G182" s="65"/>
      <c r="H182" s="65"/>
      <c r="I182" s="65"/>
      <c r="J182" s="65"/>
      <c r="K182" s="65"/>
      <c r="L182" s="65"/>
      <c r="M182" s="65"/>
      <c r="N182" s="65"/>
      <c r="O182" s="65"/>
      <c r="P182" s="47"/>
    </row>
    <row r="183" spans="1:16">
      <c r="A183" s="64" t="s">
        <v>110</v>
      </c>
      <c r="B183" s="65"/>
      <c r="C183" s="65"/>
      <c r="D183" s="65"/>
      <c r="E183" s="65"/>
      <c r="F183" s="65"/>
      <c r="G183" s="65"/>
      <c r="H183" s="65"/>
      <c r="I183" s="65"/>
      <c r="J183" s="65"/>
      <c r="K183" s="65"/>
      <c r="L183" s="65"/>
      <c r="M183" s="65"/>
      <c r="N183" s="65"/>
      <c r="O183" s="65"/>
      <c r="P183" s="46"/>
    </row>
    <row r="184" spans="1:16">
      <c r="A184" s="64" t="s">
        <v>95</v>
      </c>
      <c r="B184" s="65"/>
      <c r="C184" s="65"/>
      <c r="D184" s="65"/>
      <c r="E184" s="65"/>
      <c r="F184" s="65"/>
      <c r="G184" s="65"/>
      <c r="H184" s="65"/>
      <c r="I184" s="65"/>
      <c r="J184" s="65"/>
      <c r="K184" s="65"/>
      <c r="L184" s="65"/>
      <c r="M184" s="65"/>
      <c r="N184" s="65"/>
      <c r="O184" s="65"/>
      <c r="P184" s="47"/>
    </row>
    <row r="185" spans="1:16">
      <c r="A185" s="64" t="s">
        <v>111</v>
      </c>
      <c r="B185" s="65"/>
      <c r="C185" s="65"/>
      <c r="D185" s="65"/>
      <c r="E185" s="65"/>
      <c r="F185" s="65"/>
      <c r="G185" s="65"/>
      <c r="H185" s="65"/>
      <c r="I185" s="65"/>
      <c r="J185" s="65"/>
      <c r="K185" s="65"/>
      <c r="L185" s="65"/>
      <c r="M185" s="65"/>
      <c r="N185" s="65"/>
      <c r="O185" s="65"/>
      <c r="P185" s="46"/>
    </row>
    <row r="186" spans="1:16">
      <c r="A186" s="64" t="s">
        <v>112</v>
      </c>
      <c r="B186" s="65"/>
      <c r="C186" s="65"/>
      <c r="D186" s="65"/>
      <c r="E186" s="65"/>
      <c r="F186" s="65"/>
      <c r="G186" s="65"/>
      <c r="H186" s="65"/>
      <c r="I186" s="65"/>
      <c r="J186" s="65"/>
      <c r="K186" s="65"/>
      <c r="L186" s="65"/>
      <c r="M186" s="65"/>
      <c r="N186" s="65"/>
      <c r="O186" s="65"/>
      <c r="P186" s="47"/>
    </row>
    <row r="187" spans="1:16">
      <c r="A187" s="64" t="s">
        <v>98</v>
      </c>
      <c r="B187" s="65"/>
      <c r="C187" s="65"/>
      <c r="D187" s="65"/>
      <c r="E187" s="65"/>
      <c r="F187" s="65"/>
      <c r="G187" s="65"/>
      <c r="H187" s="65"/>
      <c r="I187" s="65"/>
      <c r="J187" s="65"/>
      <c r="K187" s="65"/>
      <c r="L187" s="65"/>
      <c r="M187" s="65"/>
      <c r="N187" s="65"/>
      <c r="O187" s="65"/>
      <c r="P187" s="46"/>
    </row>
    <row r="188" spans="1:16">
      <c r="A188" s="64" t="s">
        <v>106</v>
      </c>
      <c r="B188" s="65"/>
      <c r="C188" s="65"/>
      <c r="D188" s="65"/>
      <c r="E188" s="65"/>
      <c r="F188" s="65"/>
      <c r="G188" s="65"/>
      <c r="H188" s="65"/>
      <c r="I188" s="65"/>
      <c r="J188" s="65"/>
      <c r="K188" s="65"/>
      <c r="L188" s="65"/>
      <c r="M188" s="65"/>
      <c r="N188" s="65"/>
      <c r="O188" s="65"/>
      <c r="P188" s="47"/>
    </row>
    <row r="189" spans="1:16">
      <c r="A189" s="1"/>
      <c r="B189" s="2"/>
      <c r="C189" s="2"/>
      <c r="D189" s="2"/>
      <c r="E189" s="2"/>
      <c r="F189" s="2"/>
      <c r="G189" s="2"/>
      <c r="H189" s="2"/>
      <c r="I189" s="2"/>
      <c r="J189" s="2"/>
      <c r="K189" s="2"/>
      <c r="L189" s="2"/>
      <c r="M189" s="2"/>
      <c r="N189" s="2"/>
      <c r="O189" s="2"/>
      <c r="P189" s="46"/>
    </row>
    <row r="190" spans="1:16" hidden="1">
      <c r="A190" s="64" t="s">
        <v>113</v>
      </c>
      <c r="B190" s="65"/>
      <c r="C190" s="65"/>
      <c r="D190" s="65"/>
      <c r="E190" s="49"/>
      <c r="F190" s="49"/>
      <c r="G190" s="49"/>
      <c r="H190" s="49"/>
      <c r="I190" s="49"/>
      <c r="J190" s="49"/>
      <c r="K190" s="49"/>
      <c r="L190" s="49"/>
      <c r="M190" s="49"/>
      <c r="N190" s="49"/>
      <c r="O190" s="49"/>
      <c r="P190" s="47"/>
    </row>
    <row r="191" spans="1:16" hidden="1">
      <c r="A191" s="64" t="s">
        <v>114</v>
      </c>
      <c r="B191" s="65"/>
      <c r="C191" s="65"/>
      <c r="D191" s="65"/>
      <c r="E191" s="65"/>
      <c r="F191" s="65"/>
      <c r="G191" s="65"/>
      <c r="H191" s="65"/>
      <c r="I191" s="65"/>
      <c r="J191" s="65"/>
      <c r="K191" s="65"/>
      <c r="L191" s="65"/>
      <c r="M191" s="65"/>
      <c r="N191" s="65"/>
      <c r="O191" s="65"/>
      <c r="P191" s="46"/>
    </row>
    <row r="192" spans="1:16" hidden="1">
      <c r="A192" s="64" t="s">
        <v>115</v>
      </c>
      <c r="B192" s="65"/>
      <c r="C192" s="65"/>
      <c r="D192" s="65"/>
      <c r="E192" s="65"/>
      <c r="F192" s="65"/>
      <c r="G192" s="65"/>
      <c r="H192" s="65"/>
      <c r="I192" s="65"/>
      <c r="J192" s="65"/>
      <c r="K192" s="65"/>
      <c r="L192" s="65"/>
      <c r="M192" s="65"/>
      <c r="N192" s="65"/>
      <c r="O192" s="65"/>
      <c r="P192" s="47"/>
    </row>
    <row r="193" spans="1:16" hidden="1">
      <c r="A193" s="64" t="s">
        <v>116</v>
      </c>
      <c r="B193" s="65"/>
      <c r="C193" s="65"/>
      <c r="D193" s="65"/>
      <c r="E193" s="65"/>
      <c r="F193" s="65"/>
      <c r="G193" s="65"/>
      <c r="H193" s="65"/>
      <c r="I193" s="65"/>
      <c r="J193" s="65"/>
      <c r="K193" s="65"/>
      <c r="L193" s="65"/>
      <c r="M193" s="65"/>
      <c r="N193" s="65"/>
      <c r="O193" s="65"/>
      <c r="P193" s="46"/>
    </row>
    <row r="194" spans="1:16" hidden="1">
      <c r="A194" s="64" t="s">
        <v>95</v>
      </c>
      <c r="B194" s="65"/>
      <c r="C194" s="65"/>
      <c r="D194" s="65"/>
      <c r="E194" s="65"/>
      <c r="F194" s="65"/>
      <c r="G194" s="65"/>
      <c r="H194" s="65"/>
      <c r="I194" s="65"/>
      <c r="J194" s="65"/>
      <c r="K194" s="65"/>
      <c r="L194" s="65"/>
      <c r="M194" s="65"/>
      <c r="N194" s="65"/>
      <c r="O194" s="65"/>
      <c r="P194" s="47"/>
    </row>
    <row r="195" spans="1:16" hidden="1">
      <c r="A195" s="64" t="s">
        <v>117</v>
      </c>
      <c r="B195" s="65"/>
      <c r="C195" s="65"/>
      <c r="D195" s="65"/>
      <c r="E195" s="65"/>
      <c r="F195" s="65"/>
      <c r="G195" s="65"/>
      <c r="H195" s="65"/>
      <c r="I195" s="65"/>
      <c r="J195" s="65"/>
      <c r="K195" s="65"/>
      <c r="L195" s="65"/>
      <c r="M195" s="65"/>
      <c r="N195" s="65"/>
      <c r="O195" s="65"/>
      <c r="P195" s="46"/>
    </row>
    <row r="196" spans="1:16" hidden="1">
      <c r="A196" s="64" t="s">
        <v>118</v>
      </c>
      <c r="B196" s="65"/>
      <c r="C196" s="65"/>
      <c r="D196" s="65"/>
      <c r="E196" s="65"/>
      <c r="F196" s="65"/>
      <c r="G196" s="65"/>
      <c r="H196" s="65"/>
      <c r="I196" s="65"/>
      <c r="J196" s="65"/>
      <c r="K196" s="65"/>
      <c r="L196" s="65"/>
      <c r="M196" s="65"/>
      <c r="N196" s="65"/>
      <c r="O196" s="65"/>
      <c r="P196" s="47"/>
    </row>
    <row r="197" spans="1:16" hidden="1">
      <c r="A197" s="64" t="s">
        <v>98</v>
      </c>
      <c r="B197" s="65"/>
      <c r="C197" s="65"/>
      <c r="D197" s="65"/>
      <c r="E197" s="65"/>
      <c r="F197" s="65"/>
      <c r="G197" s="65"/>
      <c r="H197" s="65"/>
      <c r="I197" s="65"/>
      <c r="J197" s="65"/>
      <c r="K197" s="65"/>
      <c r="L197" s="65"/>
      <c r="M197" s="65"/>
      <c r="N197" s="65"/>
      <c r="O197" s="65"/>
      <c r="P197" s="46"/>
    </row>
    <row r="198" spans="1:16" hidden="1">
      <c r="A198" s="64" t="s">
        <v>106</v>
      </c>
      <c r="B198" s="65"/>
      <c r="C198" s="65"/>
      <c r="D198" s="65"/>
      <c r="E198" s="65"/>
      <c r="F198" s="65"/>
      <c r="G198" s="65"/>
      <c r="H198" s="65"/>
      <c r="I198" s="65"/>
      <c r="J198" s="65"/>
      <c r="K198" s="65"/>
      <c r="L198" s="65"/>
      <c r="M198" s="65"/>
      <c r="N198" s="65"/>
      <c r="O198" s="65"/>
      <c r="P198" s="47"/>
    </row>
    <row r="199" spans="1:16" hidden="1">
      <c r="A199" s="52"/>
      <c r="B199" s="11"/>
      <c r="C199" s="11"/>
      <c r="D199" s="11"/>
      <c r="E199" s="11"/>
      <c r="F199" s="11"/>
      <c r="G199" s="11"/>
      <c r="H199" s="11"/>
      <c r="I199" s="11"/>
      <c r="J199" s="11"/>
      <c r="K199" s="11"/>
      <c r="L199" s="11"/>
      <c r="M199" s="11"/>
      <c r="N199" s="11"/>
      <c r="O199" s="11"/>
      <c r="P199" s="46"/>
    </row>
    <row r="200" spans="1:16" hidden="1">
      <c r="A200" s="64" t="s">
        <v>119</v>
      </c>
      <c r="B200" s="65"/>
      <c r="C200" s="65"/>
      <c r="D200" s="65"/>
      <c r="E200" s="65"/>
      <c r="F200" s="65"/>
      <c r="G200" s="65"/>
      <c r="H200" s="65"/>
      <c r="I200" s="49"/>
      <c r="J200" s="49"/>
      <c r="K200" s="49"/>
      <c r="L200" s="49"/>
      <c r="M200" s="49"/>
      <c r="N200" s="49"/>
      <c r="O200" s="49"/>
      <c r="P200" s="47"/>
    </row>
    <row r="201" spans="1:16" hidden="1">
      <c r="A201" s="64" t="s">
        <v>120</v>
      </c>
      <c r="B201" s="65"/>
      <c r="C201" s="65"/>
      <c r="D201" s="65"/>
      <c r="E201" s="65"/>
      <c r="F201" s="65"/>
      <c r="G201" s="65"/>
      <c r="H201" s="65"/>
      <c r="I201" s="65"/>
      <c r="J201" s="65"/>
      <c r="K201" s="65"/>
      <c r="L201" s="65"/>
      <c r="M201" s="65"/>
      <c r="N201" s="65"/>
      <c r="O201" s="65"/>
      <c r="P201" s="46"/>
    </row>
    <row r="202" spans="1:16" hidden="1">
      <c r="A202" s="64" t="s">
        <v>121</v>
      </c>
      <c r="B202" s="65"/>
      <c r="C202" s="65"/>
      <c r="D202" s="65"/>
      <c r="E202" s="65"/>
      <c r="F202" s="65"/>
      <c r="G202" s="65"/>
      <c r="H202" s="65"/>
      <c r="I202" s="65"/>
      <c r="J202" s="65"/>
      <c r="K202" s="65"/>
      <c r="L202" s="65"/>
      <c r="M202" s="65"/>
      <c r="N202" s="65"/>
      <c r="O202" s="65"/>
      <c r="P202" s="47"/>
    </row>
    <row r="203" spans="1:16" hidden="1">
      <c r="A203" s="64" t="s">
        <v>122</v>
      </c>
      <c r="B203" s="65"/>
      <c r="C203" s="65"/>
      <c r="D203" s="65"/>
      <c r="E203" s="65"/>
      <c r="F203" s="65"/>
      <c r="G203" s="65"/>
      <c r="H203" s="65"/>
      <c r="I203" s="65"/>
      <c r="J203" s="65"/>
      <c r="K203" s="65"/>
      <c r="L203" s="65"/>
      <c r="M203" s="65"/>
      <c r="N203" s="65"/>
      <c r="O203" s="65"/>
      <c r="P203" s="46"/>
    </row>
    <row r="204" spans="1:16" hidden="1">
      <c r="A204" s="64" t="s">
        <v>95</v>
      </c>
      <c r="B204" s="65"/>
      <c r="C204" s="65"/>
      <c r="D204" s="65"/>
      <c r="E204" s="65"/>
      <c r="F204" s="65"/>
      <c r="G204" s="65"/>
      <c r="H204" s="65"/>
      <c r="I204" s="65"/>
      <c r="J204" s="65"/>
      <c r="K204" s="65"/>
      <c r="L204" s="65"/>
      <c r="M204" s="65"/>
      <c r="N204" s="65"/>
      <c r="O204" s="65"/>
      <c r="P204" s="47"/>
    </row>
    <row r="205" spans="1:16" hidden="1">
      <c r="A205" s="64" t="s">
        <v>123</v>
      </c>
      <c r="B205" s="65"/>
      <c r="C205" s="65"/>
      <c r="D205" s="65"/>
      <c r="E205" s="65"/>
      <c r="F205" s="65"/>
      <c r="G205" s="65"/>
      <c r="H205" s="65"/>
      <c r="I205" s="65"/>
      <c r="J205" s="65"/>
      <c r="K205" s="65"/>
      <c r="L205" s="65"/>
      <c r="M205" s="65"/>
      <c r="N205" s="65"/>
      <c r="O205" s="65"/>
      <c r="P205" s="46"/>
    </row>
    <row r="206" spans="1:16" hidden="1">
      <c r="A206" s="64" t="s">
        <v>124</v>
      </c>
      <c r="B206" s="65"/>
      <c r="C206" s="65"/>
      <c r="D206" s="65"/>
      <c r="E206" s="65"/>
      <c r="F206" s="65"/>
      <c r="G206" s="65"/>
      <c r="H206" s="65"/>
      <c r="I206" s="65"/>
      <c r="J206" s="65"/>
      <c r="K206" s="65"/>
      <c r="L206" s="65"/>
      <c r="M206" s="65"/>
      <c r="N206" s="65"/>
      <c r="O206" s="65"/>
      <c r="P206" s="47"/>
    </row>
    <row r="207" spans="1:16" hidden="1">
      <c r="A207" s="64" t="s">
        <v>98</v>
      </c>
      <c r="B207" s="65"/>
      <c r="C207" s="65"/>
      <c r="D207" s="65"/>
      <c r="E207" s="65"/>
      <c r="F207" s="65"/>
      <c r="G207" s="65"/>
      <c r="H207" s="65"/>
      <c r="I207" s="65"/>
      <c r="J207" s="65"/>
      <c r="K207" s="65"/>
      <c r="L207" s="65"/>
      <c r="M207" s="65"/>
      <c r="N207" s="65"/>
      <c r="O207" s="65"/>
      <c r="P207" s="46"/>
    </row>
    <row r="208" spans="1:16" hidden="1">
      <c r="A208" s="64" t="s">
        <v>106</v>
      </c>
      <c r="B208" s="65"/>
      <c r="C208" s="65"/>
      <c r="D208" s="65"/>
      <c r="E208" s="65"/>
      <c r="F208" s="65"/>
      <c r="G208" s="65"/>
      <c r="H208" s="65"/>
      <c r="I208" s="65"/>
      <c r="J208" s="65"/>
      <c r="K208" s="65"/>
      <c r="L208" s="65"/>
      <c r="M208" s="65"/>
      <c r="N208" s="65"/>
      <c r="O208" s="65"/>
      <c r="P208" s="47"/>
    </row>
    <row r="209" spans="1:16" hidden="1">
      <c r="A209" s="52"/>
      <c r="B209" s="11"/>
      <c r="C209" s="11"/>
      <c r="D209" s="11"/>
      <c r="E209" s="11"/>
      <c r="F209" s="11"/>
      <c r="G209" s="11"/>
      <c r="H209" s="11"/>
      <c r="I209" s="11"/>
      <c r="J209" s="11"/>
      <c r="K209" s="11"/>
      <c r="L209" s="11"/>
      <c r="M209" s="11"/>
      <c r="N209" s="11"/>
      <c r="O209" s="11"/>
      <c r="P209" s="46"/>
    </row>
    <row r="210" spans="1:16" hidden="1">
      <c r="A210" s="64" t="s">
        <v>125</v>
      </c>
      <c r="B210" s="65"/>
      <c r="C210" s="65"/>
      <c r="D210" s="65"/>
      <c r="E210" s="65"/>
      <c r="F210" s="65"/>
      <c r="G210" s="65"/>
      <c r="H210" s="65"/>
      <c r="I210" s="65"/>
      <c r="J210" s="49"/>
      <c r="K210" s="49"/>
      <c r="L210" s="49"/>
      <c r="M210" s="49"/>
      <c r="N210" s="49"/>
      <c r="O210" s="49"/>
      <c r="P210" s="47"/>
    </row>
    <row r="211" spans="1:16" hidden="1">
      <c r="A211" s="64" t="s">
        <v>126</v>
      </c>
      <c r="B211" s="65"/>
      <c r="C211" s="65"/>
      <c r="D211" s="65"/>
      <c r="E211" s="65"/>
      <c r="F211" s="65"/>
      <c r="G211" s="65"/>
      <c r="H211" s="65"/>
      <c r="I211" s="65"/>
      <c r="J211" s="65"/>
      <c r="K211" s="65"/>
      <c r="L211" s="65"/>
      <c r="M211" s="65"/>
      <c r="N211" s="65"/>
      <c r="O211" s="65"/>
      <c r="P211" s="47"/>
    </row>
    <row r="212" spans="1:16" hidden="1">
      <c r="A212" s="64" t="s">
        <v>93</v>
      </c>
      <c r="B212" s="65"/>
      <c r="C212" s="65"/>
      <c r="D212" s="65"/>
      <c r="E212" s="65"/>
      <c r="F212" s="65"/>
      <c r="G212" s="65"/>
      <c r="H212" s="65"/>
      <c r="I212" s="65"/>
      <c r="J212" s="65"/>
      <c r="K212" s="65"/>
      <c r="L212" s="65"/>
      <c r="M212" s="65"/>
      <c r="N212" s="65"/>
      <c r="O212" s="65"/>
      <c r="P212" s="47"/>
    </row>
    <row r="213" spans="1:16" hidden="1">
      <c r="A213" s="64" t="s">
        <v>127</v>
      </c>
      <c r="B213" s="65"/>
      <c r="C213" s="65"/>
      <c r="D213" s="65"/>
      <c r="E213" s="65"/>
      <c r="F213" s="65"/>
      <c r="G213" s="65"/>
      <c r="H213" s="65"/>
      <c r="I213" s="65"/>
      <c r="J213" s="65"/>
      <c r="K213" s="65"/>
      <c r="L213" s="65"/>
      <c r="M213" s="65"/>
      <c r="N213" s="65"/>
      <c r="O213" s="65"/>
      <c r="P213" s="46"/>
    </row>
    <row r="214" spans="1:16" hidden="1">
      <c r="A214" s="64" t="s">
        <v>95</v>
      </c>
      <c r="B214" s="65"/>
      <c r="C214" s="65"/>
      <c r="D214" s="65"/>
      <c r="E214" s="65"/>
      <c r="F214" s="65"/>
      <c r="G214" s="65"/>
      <c r="H214" s="65"/>
      <c r="I214" s="65"/>
      <c r="J214" s="65"/>
      <c r="K214" s="65"/>
      <c r="L214" s="65"/>
      <c r="M214" s="65"/>
      <c r="N214" s="65"/>
      <c r="O214" s="65"/>
      <c r="P214" s="47"/>
    </row>
    <row r="215" spans="1:16" hidden="1">
      <c r="A215" s="64" t="s">
        <v>128</v>
      </c>
      <c r="B215" s="65"/>
      <c r="C215" s="65"/>
      <c r="D215" s="65"/>
      <c r="E215" s="65"/>
      <c r="F215" s="65"/>
      <c r="G215" s="65"/>
      <c r="H215" s="65"/>
      <c r="I215" s="65"/>
      <c r="J215" s="65"/>
      <c r="K215" s="65"/>
      <c r="L215" s="65"/>
      <c r="M215" s="65"/>
      <c r="N215" s="65"/>
      <c r="O215" s="65"/>
      <c r="P215" s="46"/>
    </row>
    <row r="216" spans="1:16" hidden="1">
      <c r="A216" s="64" t="s">
        <v>97</v>
      </c>
      <c r="B216" s="65"/>
      <c r="C216" s="65"/>
      <c r="D216" s="65"/>
      <c r="E216" s="65"/>
      <c r="F216" s="65"/>
      <c r="G216" s="65"/>
      <c r="H216" s="65"/>
      <c r="I216" s="65"/>
      <c r="J216" s="65"/>
      <c r="K216" s="65"/>
      <c r="L216" s="65"/>
      <c r="M216" s="65"/>
      <c r="N216" s="65"/>
      <c r="O216" s="65"/>
      <c r="P216" s="47"/>
    </row>
    <row r="217" spans="1:16" hidden="1">
      <c r="A217" s="64" t="s">
        <v>98</v>
      </c>
      <c r="B217" s="65"/>
      <c r="C217" s="65"/>
      <c r="D217" s="65"/>
      <c r="E217" s="65"/>
      <c r="F217" s="65"/>
      <c r="G217" s="65"/>
      <c r="H217" s="65"/>
      <c r="I217" s="65"/>
      <c r="J217" s="65"/>
      <c r="K217" s="65"/>
      <c r="L217" s="65"/>
      <c r="M217" s="65"/>
      <c r="N217" s="65"/>
      <c r="O217" s="65"/>
      <c r="P217" s="46"/>
    </row>
    <row r="218" spans="1:16" hidden="1">
      <c r="A218" s="64" t="s">
        <v>106</v>
      </c>
      <c r="B218" s="65"/>
      <c r="C218" s="65"/>
      <c r="D218" s="65"/>
      <c r="E218" s="65"/>
      <c r="F218" s="65"/>
      <c r="G218" s="65"/>
      <c r="H218" s="65"/>
      <c r="I218" s="65"/>
      <c r="J218" s="65"/>
      <c r="K218" s="65"/>
      <c r="L218" s="65"/>
      <c r="M218" s="65"/>
      <c r="N218" s="65"/>
      <c r="O218" s="65"/>
      <c r="P218" s="47"/>
    </row>
    <row r="219" spans="1:16" hidden="1">
      <c r="A219" s="11"/>
      <c r="B219" s="11"/>
      <c r="C219" s="11"/>
      <c r="D219" s="11"/>
      <c r="E219" s="11"/>
      <c r="F219" s="11"/>
      <c r="G219" s="11"/>
      <c r="H219" s="11"/>
      <c r="I219" s="11"/>
      <c r="J219" s="11"/>
      <c r="K219" s="11"/>
      <c r="L219" s="11"/>
      <c r="M219" s="11"/>
      <c r="N219" s="11"/>
      <c r="O219" s="11"/>
      <c r="P219" s="11"/>
    </row>
    <row r="220" spans="1:16" hidden="1">
      <c r="P220" s="53"/>
    </row>
    <row r="221" spans="1:16" hidden="1">
      <c r="A221" s="64" t="s">
        <v>129</v>
      </c>
      <c r="B221" s="65"/>
      <c r="C221" s="65"/>
      <c r="D221" s="65"/>
      <c r="E221" s="65"/>
      <c r="F221" s="65"/>
      <c r="G221" s="65"/>
      <c r="H221" s="65"/>
      <c r="I221" s="49"/>
      <c r="J221" s="49"/>
      <c r="K221" s="49"/>
      <c r="L221" s="49"/>
      <c r="M221" s="49"/>
      <c r="N221" s="49"/>
      <c r="O221" s="49"/>
      <c r="P221" s="47"/>
    </row>
    <row r="222" spans="1:16" hidden="1">
      <c r="A222" s="64" t="s">
        <v>101</v>
      </c>
      <c r="B222" s="65"/>
      <c r="C222" s="65"/>
      <c r="D222" s="65"/>
      <c r="E222" s="65"/>
      <c r="F222" s="65"/>
      <c r="G222" s="65"/>
      <c r="H222" s="65"/>
      <c r="I222" s="65"/>
      <c r="J222" s="65"/>
      <c r="K222" s="65"/>
      <c r="L222" s="65"/>
      <c r="M222" s="65"/>
      <c r="N222" s="65"/>
      <c r="O222" s="65"/>
      <c r="P222" s="46"/>
    </row>
    <row r="223" spans="1:16" hidden="1">
      <c r="A223" s="64" t="s">
        <v>102</v>
      </c>
      <c r="B223" s="65"/>
      <c r="C223" s="65"/>
      <c r="D223" s="65"/>
      <c r="E223" s="65"/>
      <c r="F223" s="65"/>
      <c r="G223" s="65"/>
      <c r="H223" s="65"/>
      <c r="I223" s="65"/>
      <c r="J223" s="65"/>
      <c r="K223" s="65"/>
      <c r="L223" s="65"/>
      <c r="M223" s="65"/>
      <c r="N223" s="65"/>
      <c r="O223" s="65"/>
      <c r="P223" s="47"/>
    </row>
    <row r="224" spans="1:16" hidden="1">
      <c r="A224" s="64" t="s">
        <v>130</v>
      </c>
      <c r="B224" s="65"/>
      <c r="C224" s="65"/>
      <c r="D224" s="65"/>
      <c r="E224" s="65"/>
      <c r="F224" s="65"/>
      <c r="G224" s="65"/>
      <c r="H224" s="65"/>
      <c r="I224" s="65"/>
      <c r="J224" s="65"/>
      <c r="K224" s="65"/>
      <c r="L224" s="65"/>
      <c r="M224" s="65"/>
      <c r="N224" s="65"/>
      <c r="O224" s="65"/>
      <c r="P224" s="46"/>
    </row>
    <row r="225" spans="1:16" hidden="1">
      <c r="A225" s="64" t="s">
        <v>95</v>
      </c>
      <c r="B225" s="65"/>
      <c r="C225" s="65"/>
      <c r="D225" s="65"/>
      <c r="E225" s="65"/>
      <c r="F225" s="65"/>
      <c r="G225" s="65"/>
      <c r="H225" s="65"/>
      <c r="I225" s="65"/>
      <c r="J225" s="65"/>
      <c r="K225" s="65"/>
      <c r="L225" s="65"/>
      <c r="M225" s="65"/>
      <c r="N225" s="65"/>
      <c r="O225" s="65"/>
      <c r="P225" s="47"/>
    </row>
    <row r="226" spans="1:16" hidden="1">
      <c r="A226" s="64" t="s">
        <v>131</v>
      </c>
      <c r="B226" s="65"/>
      <c r="C226" s="65"/>
      <c r="D226" s="65"/>
      <c r="E226" s="65"/>
      <c r="F226" s="65"/>
      <c r="G226" s="65"/>
      <c r="H226" s="65"/>
      <c r="I226" s="65"/>
      <c r="J226" s="65"/>
      <c r="K226" s="65"/>
      <c r="L226" s="65"/>
      <c r="M226" s="65"/>
      <c r="N226" s="65"/>
      <c r="O226" s="65"/>
      <c r="P226" s="46"/>
    </row>
    <row r="227" spans="1:16" hidden="1">
      <c r="A227" s="64" t="s">
        <v>105</v>
      </c>
      <c r="B227" s="65"/>
      <c r="C227" s="65"/>
      <c r="D227" s="65"/>
      <c r="E227" s="65"/>
      <c r="F227" s="65"/>
      <c r="G227" s="65"/>
      <c r="H227" s="65"/>
      <c r="I227" s="65"/>
      <c r="J227" s="65"/>
      <c r="K227" s="65"/>
      <c r="L227" s="65"/>
      <c r="M227" s="65"/>
      <c r="N227" s="65"/>
      <c r="O227" s="65"/>
      <c r="P227" s="47"/>
    </row>
    <row r="228" spans="1:16" hidden="1">
      <c r="A228" s="64" t="s">
        <v>98</v>
      </c>
      <c r="B228" s="65"/>
      <c r="C228" s="65"/>
      <c r="D228" s="65"/>
      <c r="E228" s="65"/>
      <c r="F228" s="65"/>
      <c r="G228" s="65"/>
      <c r="H228" s="65"/>
      <c r="I228" s="65"/>
      <c r="J228" s="65"/>
      <c r="K228" s="65"/>
      <c r="L228" s="65"/>
      <c r="M228" s="65"/>
      <c r="N228" s="65"/>
      <c r="O228" s="65"/>
      <c r="P228" s="46"/>
    </row>
    <row r="229" spans="1:16" hidden="1">
      <c r="A229" s="64" t="s">
        <v>106</v>
      </c>
      <c r="B229" s="65"/>
      <c r="C229" s="65"/>
      <c r="D229" s="65"/>
      <c r="E229" s="65"/>
      <c r="F229" s="65"/>
      <c r="G229" s="65"/>
      <c r="H229" s="65"/>
      <c r="I229" s="65"/>
      <c r="J229" s="65"/>
      <c r="K229" s="65"/>
      <c r="L229" s="65"/>
      <c r="M229" s="65"/>
      <c r="N229" s="65"/>
      <c r="O229" s="65"/>
      <c r="P229" s="47"/>
    </row>
    <row r="230" spans="1:16" hidden="1">
      <c r="A230" s="52"/>
      <c r="B230" s="11"/>
      <c r="C230" s="11"/>
      <c r="D230" s="11"/>
      <c r="E230" s="11"/>
      <c r="F230" s="11"/>
      <c r="G230" s="11"/>
      <c r="H230" s="11"/>
      <c r="I230" s="11"/>
      <c r="J230" s="11"/>
      <c r="K230" s="11"/>
      <c r="L230" s="11"/>
      <c r="M230" s="11"/>
      <c r="N230" s="11"/>
      <c r="O230" s="11"/>
      <c r="P230" s="46"/>
    </row>
    <row r="231" spans="1:16" hidden="1">
      <c r="A231" s="64" t="s">
        <v>132</v>
      </c>
      <c r="B231" s="65"/>
      <c r="C231" s="65"/>
      <c r="D231" s="65"/>
      <c r="E231" s="65"/>
      <c r="F231" s="65"/>
      <c r="G231" s="65"/>
      <c r="H231" s="65"/>
      <c r="I231" s="65"/>
      <c r="J231" s="49"/>
      <c r="K231" s="49"/>
      <c r="L231" s="49"/>
      <c r="M231" s="49"/>
      <c r="N231" s="49"/>
      <c r="O231" s="49"/>
      <c r="P231" s="47"/>
    </row>
    <row r="232" spans="1:16" hidden="1">
      <c r="A232" s="64" t="s">
        <v>126</v>
      </c>
      <c r="B232" s="65"/>
      <c r="C232" s="65"/>
      <c r="D232" s="65"/>
      <c r="E232" s="65"/>
      <c r="F232" s="65"/>
      <c r="G232" s="65"/>
      <c r="H232" s="65"/>
      <c r="I232" s="65"/>
      <c r="J232" s="65"/>
      <c r="K232" s="65"/>
      <c r="L232" s="65"/>
      <c r="M232" s="65"/>
      <c r="N232" s="65"/>
      <c r="O232" s="65"/>
      <c r="P232" s="47"/>
    </row>
    <row r="233" spans="1:16" hidden="1">
      <c r="A233" s="64" t="s">
        <v>93</v>
      </c>
      <c r="B233" s="65"/>
      <c r="C233" s="65"/>
      <c r="D233" s="65"/>
      <c r="E233" s="65"/>
      <c r="F233" s="65"/>
      <c r="G233" s="65"/>
      <c r="H233" s="65"/>
      <c r="I233" s="65"/>
      <c r="J233" s="65"/>
      <c r="K233" s="65"/>
      <c r="L233" s="65"/>
      <c r="M233" s="65"/>
      <c r="N233" s="65"/>
      <c r="O233" s="65"/>
      <c r="P233" s="47"/>
    </row>
    <row r="234" spans="1:16" hidden="1">
      <c r="A234" s="64" t="s">
        <v>127</v>
      </c>
      <c r="B234" s="65"/>
      <c r="C234" s="65"/>
      <c r="D234" s="65"/>
      <c r="E234" s="65"/>
      <c r="F234" s="65"/>
      <c r="G234" s="65"/>
      <c r="H234" s="65"/>
      <c r="I234" s="65"/>
      <c r="J234" s="65"/>
      <c r="K234" s="65"/>
      <c r="L234" s="65"/>
      <c r="M234" s="65"/>
      <c r="N234" s="65"/>
      <c r="O234" s="65"/>
      <c r="P234" s="46"/>
    </row>
    <row r="235" spans="1:16" hidden="1">
      <c r="A235" s="64" t="s">
        <v>95</v>
      </c>
      <c r="B235" s="65"/>
      <c r="C235" s="65"/>
      <c r="D235" s="65"/>
      <c r="E235" s="65"/>
      <c r="F235" s="65"/>
      <c r="G235" s="65"/>
      <c r="H235" s="65"/>
      <c r="I235" s="65"/>
      <c r="J235" s="65"/>
      <c r="K235" s="65"/>
      <c r="L235" s="65"/>
      <c r="M235" s="65"/>
      <c r="N235" s="65"/>
      <c r="O235" s="65"/>
      <c r="P235" s="47"/>
    </row>
    <row r="236" spans="1:16" hidden="1">
      <c r="A236" s="64" t="s">
        <v>128</v>
      </c>
      <c r="B236" s="65"/>
      <c r="C236" s="65"/>
      <c r="D236" s="65"/>
      <c r="E236" s="65"/>
      <c r="F236" s="65"/>
      <c r="G236" s="65"/>
      <c r="H236" s="65"/>
      <c r="I236" s="65"/>
      <c r="J236" s="65"/>
      <c r="K236" s="65"/>
      <c r="L236" s="65"/>
      <c r="M236" s="65"/>
      <c r="N236" s="65"/>
      <c r="O236" s="65"/>
      <c r="P236" s="46"/>
    </row>
    <row r="237" spans="1:16" hidden="1">
      <c r="A237" s="64" t="s">
        <v>97</v>
      </c>
      <c r="B237" s="65"/>
      <c r="C237" s="65"/>
      <c r="D237" s="65"/>
      <c r="E237" s="65"/>
      <c r="F237" s="65"/>
      <c r="G237" s="65"/>
      <c r="H237" s="65"/>
      <c r="I237" s="65"/>
      <c r="J237" s="65"/>
      <c r="K237" s="65"/>
      <c r="L237" s="65"/>
      <c r="M237" s="65"/>
      <c r="N237" s="65"/>
      <c r="O237" s="65"/>
      <c r="P237" s="47"/>
    </row>
    <row r="238" spans="1:16" hidden="1">
      <c r="A238" s="64" t="s">
        <v>98</v>
      </c>
      <c r="B238" s="65"/>
      <c r="C238" s="65"/>
      <c r="D238" s="65"/>
      <c r="E238" s="65"/>
      <c r="F238" s="65"/>
      <c r="G238" s="65"/>
      <c r="H238" s="65"/>
      <c r="I238" s="65"/>
      <c r="J238" s="65"/>
      <c r="K238" s="65"/>
      <c r="L238" s="65"/>
      <c r="M238" s="65"/>
      <c r="N238" s="65"/>
      <c r="O238" s="65"/>
      <c r="P238" s="46"/>
    </row>
    <row r="239" spans="1:16" hidden="1">
      <c r="A239" s="64" t="s">
        <v>106</v>
      </c>
      <c r="B239" s="65"/>
      <c r="C239" s="65"/>
      <c r="D239" s="65"/>
      <c r="E239" s="65"/>
      <c r="F239" s="65"/>
      <c r="G239" s="65"/>
      <c r="H239" s="65"/>
      <c r="I239" s="65"/>
      <c r="J239" s="65"/>
      <c r="K239" s="65"/>
      <c r="L239" s="65"/>
      <c r="M239" s="65"/>
      <c r="N239" s="65"/>
      <c r="O239" s="65"/>
      <c r="P239" s="47"/>
    </row>
    <row r="240" spans="1:16" hidden="1">
      <c r="A240" s="52"/>
      <c r="B240" s="11"/>
      <c r="C240" s="11"/>
      <c r="D240" s="11"/>
      <c r="E240" s="11"/>
      <c r="F240" s="11"/>
      <c r="G240" s="11"/>
      <c r="H240" s="11"/>
      <c r="I240" s="11"/>
      <c r="J240" s="11"/>
      <c r="K240" s="11"/>
      <c r="L240" s="11"/>
      <c r="M240" s="11"/>
      <c r="N240" s="11"/>
      <c r="O240" s="11"/>
      <c r="P240" s="47"/>
    </row>
    <row r="241" spans="1:16" hidden="1">
      <c r="A241" s="64" t="s">
        <v>133</v>
      </c>
      <c r="B241" s="65"/>
      <c r="C241" s="65"/>
      <c r="D241" s="65"/>
      <c r="E241" s="65"/>
      <c r="F241" s="65"/>
      <c r="G241" s="65"/>
      <c r="H241" s="65"/>
      <c r="I241" s="49"/>
      <c r="J241" s="49"/>
      <c r="K241" s="49"/>
      <c r="L241" s="49"/>
      <c r="M241" s="49"/>
      <c r="N241" s="49"/>
      <c r="O241" s="49"/>
      <c r="P241" s="47"/>
    </row>
    <row r="242" spans="1:16" hidden="1">
      <c r="A242" s="64" t="s">
        <v>101</v>
      </c>
      <c r="B242" s="65"/>
      <c r="C242" s="65"/>
      <c r="D242" s="65"/>
      <c r="E242" s="65"/>
      <c r="F242" s="65"/>
      <c r="G242" s="65"/>
      <c r="H242" s="65"/>
      <c r="I242" s="65"/>
      <c r="J242" s="65"/>
      <c r="K242" s="65"/>
      <c r="L242" s="65"/>
      <c r="M242" s="65"/>
      <c r="N242" s="65"/>
      <c r="O242" s="65"/>
      <c r="P242" s="46"/>
    </row>
    <row r="243" spans="1:16" hidden="1">
      <c r="A243" s="64" t="s">
        <v>134</v>
      </c>
      <c r="B243" s="65"/>
      <c r="C243" s="65"/>
      <c r="D243" s="65"/>
      <c r="E243" s="65"/>
      <c r="F243" s="65"/>
      <c r="G243" s="65"/>
      <c r="H243" s="65"/>
      <c r="I243" s="65"/>
      <c r="J243" s="65"/>
      <c r="K243" s="65"/>
      <c r="L243" s="65"/>
      <c r="M243" s="65"/>
      <c r="N243" s="65"/>
      <c r="O243" s="65"/>
      <c r="P243" s="47"/>
    </row>
    <row r="244" spans="1:16" hidden="1">
      <c r="A244" s="64" t="s">
        <v>135</v>
      </c>
      <c r="B244" s="65"/>
      <c r="C244" s="65"/>
      <c r="D244" s="65"/>
      <c r="E244" s="65"/>
      <c r="F244" s="65"/>
      <c r="G244" s="65"/>
      <c r="H244" s="65"/>
      <c r="I244" s="65"/>
      <c r="J244" s="65"/>
      <c r="K244" s="65"/>
      <c r="L244" s="65"/>
      <c r="M244" s="65"/>
      <c r="N244" s="65"/>
      <c r="O244" s="65"/>
      <c r="P244" s="46"/>
    </row>
    <row r="245" spans="1:16" hidden="1">
      <c r="A245" s="64" t="s">
        <v>95</v>
      </c>
      <c r="B245" s="65"/>
      <c r="C245" s="65"/>
      <c r="D245" s="65"/>
      <c r="E245" s="65"/>
      <c r="F245" s="65"/>
      <c r="G245" s="65"/>
      <c r="H245" s="65"/>
      <c r="I245" s="65"/>
      <c r="J245" s="65"/>
      <c r="K245" s="65"/>
      <c r="L245" s="65"/>
      <c r="M245" s="65"/>
      <c r="N245" s="65"/>
      <c r="O245" s="65"/>
      <c r="P245" s="47"/>
    </row>
    <row r="246" spans="1:16" hidden="1">
      <c r="A246" s="64" t="s">
        <v>136</v>
      </c>
      <c r="B246" s="65"/>
      <c r="C246" s="65"/>
      <c r="D246" s="65"/>
      <c r="E246" s="65"/>
      <c r="F246" s="65"/>
      <c r="G246" s="65"/>
      <c r="H246" s="65"/>
      <c r="I246" s="65"/>
      <c r="J246" s="65"/>
      <c r="K246" s="65"/>
      <c r="L246" s="65"/>
      <c r="M246" s="65"/>
      <c r="N246" s="65"/>
      <c r="O246" s="65"/>
      <c r="P246" s="46"/>
    </row>
    <row r="247" spans="1:16" hidden="1">
      <c r="A247" s="64" t="s">
        <v>105</v>
      </c>
      <c r="B247" s="65"/>
      <c r="C247" s="65"/>
      <c r="D247" s="65"/>
      <c r="E247" s="65"/>
      <c r="F247" s="65"/>
      <c r="G247" s="65"/>
      <c r="H247" s="65"/>
      <c r="I247" s="65"/>
      <c r="J247" s="65"/>
      <c r="K247" s="65"/>
      <c r="L247" s="65"/>
      <c r="M247" s="65"/>
      <c r="N247" s="65"/>
      <c r="O247" s="65"/>
      <c r="P247" s="47"/>
    </row>
    <row r="248" spans="1:16" hidden="1">
      <c r="A248" s="64" t="s">
        <v>98</v>
      </c>
      <c r="B248" s="65"/>
      <c r="C248" s="65"/>
      <c r="D248" s="65"/>
      <c r="E248" s="65"/>
      <c r="F248" s="65"/>
      <c r="G248" s="65"/>
      <c r="H248" s="65"/>
      <c r="I248" s="65"/>
      <c r="J248" s="65"/>
      <c r="K248" s="65"/>
      <c r="L248" s="65"/>
      <c r="M248" s="65"/>
      <c r="N248" s="65"/>
      <c r="O248" s="65"/>
      <c r="P248" s="46"/>
    </row>
    <row r="249" spans="1:16" hidden="1">
      <c r="A249" s="64" t="s">
        <v>106</v>
      </c>
      <c r="B249" s="65"/>
      <c r="C249" s="65"/>
      <c r="D249" s="65"/>
      <c r="E249" s="65"/>
      <c r="F249" s="65"/>
      <c r="G249" s="65"/>
      <c r="H249" s="65"/>
      <c r="I249" s="65"/>
      <c r="J249" s="65"/>
      <c r="K249" s="65"/>
      <c r="L249" s="65"/>
      <c r="M249" s="65"/>
      <c r="N249" s="65"/>
      <c r="O249" s="65"/>
      <c r="P249" s="47"/>
    </row>
    <row r="250" spans="1:16" hidden="1">
      <c r="A250" s="52"/>
      <c r="B250" s="11"/>
      <c r="C250" s="11"/>
      <c r="D250" s="11"/>
      <c r="E250" s="11"/>
      <c r="F250" s="11"/>
      <c r="G250" s="11"/>
      <c r="H250" s="11"/>
      <c r="I250" s="11"/>
      <c r="J250" s="11"/>
      <c r="K250" s="11"/>
      <c r="L250" s="11"/>
      <c r="M250" s="11"/>
      <c r="N250" s="11"/>
      <c r="O250" s="11"/>
      <c r="P250" s="46"/>
    </row>
    <row r="251" spans="1:16" hidden="1">
      <c r="A251" s="64" t="s">
        <v>137</v>
      </c>
      <c r="B251" s="65"/>
      <c r="C251" s="65"/>
      <c r="D251" s="65"/>
      <c r="E251" s="65"/>
      <c r="F251" s="65"/>
      <c r="G251" s="65"/>
      <c r="H251" s="65"/>
      <c r="I251" s="65"/>
      <c r="J251" s="49"/>
      <c r="K251" s="49"/>
      <c r="L251" s="49"/>
      <c r="M251" s="49"/>
      <c r="N251" s="49"/>
      <c r="O251" s="49"/>
      <c r="P251" s="47"/>
    </row>
    <row r="252" spans="1:16" hidden="1">
      <c r="A252" s="64" t="s">
        <v>126</v>
      </c>
      <c r="B252" s="65"/>
      <c r="C252" s="65"/>
      <c r="D252" s="65"/>
      <c r="E252" s="65"/>
      <c r="F252" s="65"/>
      <c r="G252" s="65"/>
      <c r="H252" s="65"/>
      <c r="I252" s="65"/>
      <c r="J252" s="65"/>
      <c r="K252" s="65"/>
      <c r="L252" s="65"/>
      <c r="M252" s="65"/>
      <c r="N252" s="65"/>
      <c r="O252" s="65"/>
      <c r="P252" s="47"/>
    </row>
    <row r="253" spans="1:16" hidden="1">
      <c r="A253" s="64" t="s">
        <v>93</v>
      </c>
      <c r="B253" s="65"/>
      <c r="C253" s="65"/>
      <c r="D253" s="65"/>
      <c r="E253" s="65"/>
      <c r="F253" s="65"/>
      <c r="G253" s="65"/>
      <c r="H253" s="65"/>
      <c r="I253" s="65"/>
      <c r="J253" s="65"/>
      <c r="K253" s="65"/>
      <c r="L253" s="65"/>
      <c r="M253" s="65"/>
      <c r="N253" s="65"/>
      <c r="O253" s="65"/>
      <c r="P253" s="47"/>
    </row>
    <row r="254" spans="1:16" hidden="1">
      <c r="A254" s="64" t="s">
        <v>94</v>
      </c>
      <c r="B254" s="65"/>
      <c r="C254" s="65"/>
      <c r="D254" s="65"/>
      <c r="E254" s="65"/>
      <c r="F254" s="65"/>
      <c r="G254" s="65"/>
      <c r="H254" s="65"/>
      <c r="I254" s="65"/>
      <c r="J254" s="65"/>
      <c r="K254" s="65"/>
      <c r="L254" s="65"/>
      <c r="M254" s="65"/>
      <c r="N254" s="65"/>
      <c r="O254" s="65"/>
      <c r="P254" s="46"/>
    </row>
    <row r="255" spans="1:16" hidden="1">
      <c r="A255" s="64" t="s">
        <v>95</v>
      </c>
      <c r="B255" s="65"/>
      <c r="C255" s="65"/>
      <c r="D255" s="65"/>
      <c r="E255" s="65"/>
      <c r="F255" s="65"/>
      <c r="G255" s="65"/>
      <c r="H255" s="65"/>
      <c r="I255" s="65"/>
      <c r="J255" s="65"/>
      <c r="K255" s="65"/>
      <c r="L255" s="65"/>
      <c r="M255" s="65"/>
      <c r="N255" s="65"/>
      <c r="O255" s="65"/>
      <c r="P255" s="47"/>
    </row>
    <row r="256" spans="1:16" hidden="1">
      <c r="A256" s="64" t="s">
        <v>128</v>
      </c>
      <c r="B256" s="65"/>
      <c r="C256" s="65"/>
      <c r="D256" s="65"/>
      <c r="E256" s="65"/>
      <c r="F256" s="65"/>
      <c r="G256" s="65"/>
      <c r="H256" s="65"/>
      <c r="I256" s="65"/>
      <c r="J256" s="65"/>
      <c r="K256" s="65"/>
      <c r="L256" s="65"/>
      <c r="M256" s="65"/>
      <c r="N256" s="65"/>
      <c r="O256" s="65"/>
      <c r="P256" s="46"/>
    </row>
    <row r="257" spans="1:23" hidden="1">
      <c r="A257" s="64" t="s">
        <v>97</v>
      </c>
      <c r="B257" s="65"/>
      <c r="C257" s="65"/>
      <c r="D257" s="65"/>
      <c r="E257" s="65"/>
      <c r="F257" s="65"/>
      <c r="G257" s="65"/>
      <c r="H257" s="65"/>
      <c r="I257" s="65"/>
      <c r="J257" s="65"/>
      <c r="K257" s="65"/>
      <c r="L257" s="65"/>
      <c r="M257" s="65"/>
      <c r="N257" s="65"/>
      <c r="O257" s="65"/>
      <c r="P257" s="47"/>
    </row>
    <row r="258" spans="1:23" hidden="1">
      <c r="A258" s="64" t="s">
        <v>98</v>
      </c>
      <c r="B258" s="65"/>
      <c r="C258" s="65"/>
      <c r="D258" s="65"/>
      <c r="E258" s="65"/>
      <c r="F258" s="65"/>
      <c r="G258" s="65"/>
      <c r="H258" s="65"/>
      <c r="I258" s="65"/>
      <c r="J258" s="65"/>
      <c r="K258" s="65"/>
      <c r="L258" s="65"/>
      <c r="M258" s="65"/>
      <c r="N258" s="65"/>
      <c r="O258" s="65"/>
      <c r="P258" s="46"/>
      <c r="Q258" s="11"/>
      <c r="R258" s="11"/>
      <c r="S258" s="11"/>
      <c r="T258" s="11"/>
      <c r="U258" s="11"/>
      <c r="V258" s="11"/>
      <c r="W258" s="11"/>
    </row>
    <row r="259" spans="1:23" hidden="1">
      <c r="A259" s="64" t="s">
        <v>99</v>
      </c>
      <c r="B259" s="65"/>
      <c r="C259" s="65"/>
      <c r="D259" s="65"/>
      <c r="E259" s="65"/>
      <c r="F259" s="65"/>
      <c r="G259" s="65"/>
      <c r="H259" s="65"/>
      <c r="I259" s="65"/>
      <c r="J259" s="65"/>
      <c r="K259" s="65"/>
      <c r="L259" s="65"/>
      <c r="M259" s="65"/>
      <c r="N259" s="65"/>
      <c r="O259" s="65"/>
      <c r="P259" s="47"/>
      <c r="Q259" s="11"/>
      <c r="R259" s="11"/>
      <c r="S259" s="11"/>
      <c r="T259" s="11"/>
      <c r="U259" s="11"/>
      <c r="V259" s="11"/>
      <c r="W259" s="11"/>
    </row>
    <row r="260" spans="1:23" hidden="1">
      <c r="P260" s="54"/>
      <c r="Q260" s="11"/>
      <c r="R260" s="11"/>
      <c r="S260" s="11"/>
      <c r="T260" s="11"/>
      <c r="U260" s="11"/>
      <c r="V260" s="11"/>
      <c r="W260" s="11"/>
    </row>
    <row r="261" spans="1:23" hidden="1">
      <c r="A261" s="11"/>
      <c r="B261" s="11"/>
      <c r="C261" s="11"/>
      <c r="D261" s="11"/>
      <c r="E261" s="11"/>
      <c r="F261" s="11"/>
      <c r="G261" s="11"/>
      <c r="H261" s="11"/>
      <c r="I261" s="11"/>
      <c r="J261" s="11"/>
      <c r="K261" s="11"/>
      <c r="L261" s="11"/>
      <c r="M261" s="11"/>
      <c r="N261" s="11"/>
      <c r="O261" s="11"/>
      <c r="P261" s="11"/>
      <c r="Q261" s="11"/>
      <c r="R261" s="11"/>
      <c r="S261" s="11"/>
      <c r="T261" s="11"/>
      <c r="U261" s="11"/>
      <c r="V261" s="11"/>
      <c r="W261" s="11"/>
    </row>
    <row r="262" spans="1:23" hidden="1">
      <c r="A262" s="64" t="s">
        <v>138</v>
      </c>
      <c r="B262" s="65"/>
      <c r="C262" s="65"/>
      <c r="D262" s="65"/>
      <c r="E262" s="65"/>
      <c r="F262" s="65"/>
      <c r="G262" s="65"/>
      <c r="H262" s="65"/>
      <c r="I262" s="49"/>
      <c r="J262" s="49"/>
      <c r="K262" s="49"/>
      <c r="L262" s="49"/>
      <c r="M262" s="49"/>
      <c r="N262" s="49"/>
      <c r="O262" s="49"/>
      <c r="P262" s="47"/>
      <c r="Q262" s="11"/>
      <c r="R262" s="11"/>
      <c r="S262" s="11"/>
      <c r="T262" s="11"/>
      <c r="U262" s="11"/>
      <c r="V262" s="11"/>
      <c r="W262" s="11"/>
    </row>
    <row r="263" spans="1:23" hidden="1">
      <c r="A263" s="64" t="s">
        <v>101</v>
      </c>
      <c r="B263" s="65"/>
      <c r="C263" s="65"/>
      <c r="D263" s="65"/>
      <c r="E263" s="65"/>
      <c r="F263" s="65"/>
      <c r="G263" s="65"/>
      <c r="H263" s="65"/>
      <c r="I263" s="65"/>
      <c r="J263" s="65"/>
      <c r="K263" s="65"/>
      <c r="L263" s="65"/>
      <c r="M263" s="65"/>
      <c r="N263" s="65"/>
      <c r="O263" s="65"/>
      <c r="P263" s="46"/>
      <c r="Q263" s="11"/>
      <c r="R263" s="11"/>
      <c r="S263" s="11"/>
      <c r="T263" s="11"/>
      <c r="U263" s="11"/>
      <c r="V263" s="11"/>
      <c r="W263" s="11"/>
    </row>
    <row r="264" spans="1:23" hidden="1">
      <c r="A264" s="64" t="s">
        <v>102</v>
      </c>
      <c r="B264" s="65"/>
      <c r="C264" s="65"/>
      <c r="D264" s="65"/>
      <c r="E264" s="65"/>
      <c r="F264" s="65"/>
      <c r="G264" s="65"/>
      <c r="H264" s="65"/>
      <c r="I264" s="65"/>
      <c r="J264" s="65"/>
      <c r="K264" s="65"/>
      <c r="L264" s="65"/>
      <c r="M264" s="65"/>
      <c r="N264" s="65"/>
      <c r="O264" s="65"/>
      <c r="P264" s="47"/>
      <c r="Q264" s="11"/>
      <c r="R264" s="11"/>
      <c r="S264" s="11"/>
      <c r="T264" s="11"/>
      <c r="U264" s="11"/>
      <c r="V264" s="11"/>
      <c r="W264" s="11"/>
    </row>
    <row r="265" spans="1:23" hidden="1">
      <c r="A265" s="64" t="s">
        <v>130</v>
      </c>
      <c r="B265" s="65"/>
      <c r="C265" s="65"/>
      <c r="D265" s="65"/>
      <c r="E265" s="65"/>
      <c r="F265" s="65"/>
      <c r="G265" s="65"/>
      <c r="H265" s="65"/>
      <c r="I265" s="65"/>
      <c r="J265" s="65"/>
      <c r="K265" s="65"/>
      <c r="L265" s="65"/>
      <c r="M265" s="65"/>
      <c r="N265" s="65"/>
      <c r="O265" s="65"/>
      <c r="P265" s="46"/>
      <c r="Q265" s="11"/>
      <c r="R265" s="11"/>
      <c r="S265" s="11"/>
      <c r="T265" s="11"/>
      <c r="U265" s="11"/>
      <c r="V265" s="11"/>
      <c r="W265" s="11"/>
    </row>
    <row r="266" spans="1:23" hidden="1">
      <c r="A266" s="64" t="s">
        <v>95</v>
      </c>
      <c r="B266" s="65"/>
      <c r="C266" s="65"/>
      <c r="D266" s="65"/>
      <c r="E266" s="65"/>
      <c r="F266" s="65"/>
      <c r="G266" s="65"/>
      <c r="H266" s="65"/>
      <c r="I266" s="65"/>
      <c r="J266" s="65"/>
      <c r="K266" s="65"/>
      <c r="L266" s="65"/>
      <c r="M266" s="65"/>
      <c r="N266" s="65"/>
      <c r="O266" s="65"/>
      <c r="P266" s="47"/>
      <c r="Q266" s="11"/>
      <c r="R266" s="11"/>
      <c r="S266" s="11"/>
      <c r="T266" s="11"/>
      <c r="U266" s="11"/>
      <c r="V266" s="11"/>
      <c r="W266" s="11"/>
    </row>
    <row r="267" spans="1:23" hidden="1">
      <c r="A267" s="64" t="s">
        <v>139</v>
      </c>
      <c r="B267" s="65"/>
      <c r="C267" s="65"/>
      <c r="D267" s="65"/>
      <c r="E267" s="65"/>
      <c r="F267" s="65"/>
      <c r="G267" s="65"/>
      <c r="H267" s="65"/>
      <c r="I267" s="65"/>
      <c r="J267" s="65"/>
      <c r="K267" s="65"/>
      <c r="L267" s="65"/>
      <c r="M267" s="65"/>
      <c r="N267" s="65"/>
      <c r="O267" s="65"/>
      <c r="P267" s="46"/>
      <c r="Q267" s="11"/>
      <c r="R267" s="11"/>
      <c r="S267" s="11"/>
      <c r="T267" s="11"/>
      <c r="U267" s="11"/>
      <c r="V267" s="11"/>
      <c r="W267" s="11"/>
    </row>
    <row r="268" spans="1:23" hidden="1">
      <c r="A268" s="64" t="s">
        <v>105</v>
      </c>
      <c r="B268" s="65"/>
      <c r="C268" s="65"/>
      <c r="D268" s="65"/>
      <c r="E268" s="65"/>
      <c r="F268" s="65"/>
      <c r="G268" s="65"/>
      <c r="H268" s="65"/>
      <c r="I268" s="65"/>
      <c r="J268" s="65"/>
      <c r="K268" s="65"/>
      <c r="L268" s="65"/>
      <c r="M268" s="65"/>
      <c r="N268" s="65"/>
      <c r="O268" s="65"/>
      <c r="P268" s="47"/>
      <c r="Q268" s="11"/>
      <c r="R268" s="11"/>
      <c r="S268" s="11"/>
      <c r="T268" s="11"/>
      <c r="U268" s="11"/>
      <c r="V268" s="11"/>
      <c r="W268" s="11"/>
    </row>
    <row r="269" spans="1:23" hidden="1">
      <c r="A269" s="64" t="s">
        <v>98</v>
      </c>
      <c r="B269" s="65"/>
      <c r="C269" s="65"/>
      <c r="D269" s="65"/>
      <c r="E269" s="65"/>
      <c r="F269" s="65"/>
      <c r="G269" s="65"/>
      <c r="H269" s="65"/>
      <c r="I269" s="65"/>
      <c r="J269" s="65"/>
      <c r="K269" s="65"/>
      <c r="L269" s="65"/>
      <c r="M269" s="65"/>
      <c r="N269" s="65"/>
      <c r="O269" s="65"/>
      <c r="P269" s="46"/>
      <c r="Q269" s="11"/>
      <c r="R269" s="11"/>
      <c r="S269" s="11"/>
      <c r="T269" s="11"/>
      <c r="U269" s="11"/>
      <c r="V269" s="11"/>
      <c r="W269" s="11"/>
    </row>
    <row r="270" spans="1:23" hidden="1">
      <c r="A270" s="64" t="s">
        <v>106</v>
      </c>
      <c r="B270" s="65"/>
      <c r="C270" s="65"/>
      <c r="D270" s="65"/>
      <c r="E270" s="65"/>
      <c r="F270" s="65"/>
      <c r="G270" s="65"/>
      <c r="H270" s="65"/>
      <c r="I270" s="65"/>
      <c r="J270" s="65"/>
      <c r="K270" s="65"/>
      <c r="L270" s="65"/>
      <c r="M270" s="65"/>
      <c r="N270" s="65"/>
      <c r="O270" s="65"/>
      <c r="P270" s="47"/>
      <c r="Q270" s="11"/>
      <c r="R270" s="11"/>
      <c r="S270" s="11"/>
      <c r="T270" s="11"/>
      <c r="U270" s="11"/>
      <c r="V270" s="11"/>
      <c r="W270" s="11"/>
    </row>
    <row r="271" spans="1:23" hidden="1">
      <c r="A271" s="11"/>
      <c r="B271" s="11"/>
      <c r="C271" s="11"/>
      <c r="D271" s="11"/>
      <c r="E271" s="11"/>
      <c r="F271" s="11"/>
      <c r="G271" s="11"/>
      <c r="H271" s="11"/>
      <c r="I271" s="11"/>
      <c r="J271" s="11"/>
      <c r="K271" s="11"/>
      <c r="L271" s="11"/>
      <c r="M271" s="11"/>
      <c r="N271" s="11"/>
      <c r="O271" s="11"/>
      <c r="P271" s="11"/>
      <c r="Q271" s="11"/>
      <c r="R271" s="11"/>
      <c r="S271" s="11"/>
      <c r="T271" s="11"/>
      <c r="U271" s="11"/>
      <c r="V271" s="11"/>
      <c r="W271" s="11"/>
    </row>
    <row r="272" spans="1:23" hidden="1">
      <c r="A272" s="11"/>
      <c r="B272" s="11"/>
      <c r="C272" s="11"/>
      <c r="D272" s="11"/>
      <c r="E272" s="11"/>
      <c r="F272" s="11"/>
      <c r="G272" s="11"/>
      <c r="H272" s="11"/>
      <c r="I272" s="11"/>
      <c r="J272" s="11"/>
      <c r="K272" s="11"/>
      <c r="L272" s="11"/>
      <c r="M272" s="11"/>
      <c r="N272" s="11"/>
      <c r="O272" s="11"/>
      <c r="P272" s="11"/>
      <c r="Q272" s="11"/>
      <c r="R272" s="11"/>
      <c r="S272" s="11"/>
      <c r="T272" s="11"/>
      <c r="U272" s="11"/>
      <c r="V272" s="11"/>
      <c r="W272" s="11"/>
    </row>
    <row r="273" spans="1:23" hidden="1">
      <c r="A273" s="11"/>
      <c r="B273" s="11"/>
      <c r="C273" s="11"/>
      <c r="D273" s="11"/>
      <c r="E273" s="11"/>
      <c r="F273" s="11"/>
      <c r="G273" s="11"/>
      <c r="H273" s="11"/>
      <c r="I273" s="11"/>
      <c r="J273" s="11"/>
      <c r="K273" s="11"/>
      <c r="L273" s="11"/>
      <c r="M273" s="11"/>
      <c r="N273" s="11"/>
      <c r="O273" s="11"/>
      <c r="P273" s="11"/>
      <c r="Q273" s="11"/>
      <c r="R273" s="11"/>
      <c r="S273" s="11"/>
      <c r="T273" s="11"/>
      <c r="U273" s="11"/>
      <c r="V273" s="11"/>
      <c r="W273" s="11"/>
    </row>
    <row r="274" spans="1:23" hidden="1">
      <c r="A274" s="11"/>
      <c r="B274" s="11"/>
      <c r="C274" s="11"/>
      <c r="D274" s="11"/>
      <c r="E274" s="11"/>
      <c r="F274" s="11"/>
      <c r="G274" s="11"/>
      <c r="H274" s="11"/>
      <c r="I274" s="11"/>
      <c r="J274" s="11"/>
      <c r="K274" s="11"/>
      <c r="L274" s="11"/>
      <c r="M274" s="11"/>
      <c r="N274" s="11"/>
      <c r="O274" s="11"/>
      <c r="P274" s="11"/>
      <c r="Q274" s="11"/>
      <c r="R274" s="11"/>
      <c r="S274" s="11"/>
      <c r="T274" s="11"/>
      <c r="U274" s="11"/>
      <c r="V274" s="11"/>
      <c r="W274" s="11"/>
    </row>
    <row r="275" spans="1:23" hidden="1">
      <c r="A275" s="11"/>
      <c r="B275" s="11"/>
      <c r="C275" s="11"/>
      <c r="D275" s="11"/>
      <c r="E275" s="11"/>
      <c r="F275" s="11"/>
      <c r="G275" s="11"/>
      <c r="H275" s="11"/>
      <c r="I275" s="11"/>
      <c r="J275" s="11"/>
      <c r="K275" s="11"/>
      <c r="L275" s="11"/>
      <c r="M275" s="11"/>
      <c r="N275" s="11"/>
      <c r="O275" s="11"/>
      <c r="P275" s="11"/>
      <c r="Q275" s="11"/>
      <c r="R275" s="11"/>
      <c r="S275" s="11"/>
      <c r="T275" s="11"/>
      <c r="U275" s="11"/>
      <c r="V275" s="11"/>
      <c r="W275" s="11"/>
    </row>
    <row r="276" spans="1:23" hidden="1">
      <c r="A276" s="11"/>
      <c r="B276" s="11"/>
      <c r="C276" s="11"/>
      <c r="D276" s="11"/>
      <c r="E276" s="11"/>
      <c r="F276" s="11"/>
      <c r="G276" s="11"/>
      <c r="H276" s="11"/>
      <c r="I276" s="11"/>
      <c r="J276" s="11"/>
      <c r="K276" s="11"/>
      <c r="L276" s="11"/>
      <c r="M276" s="11"/>
      <c r="N276" s="11"/>
      <c r="O276" s="11"/>
      <c r="P276" s="11"/>
      <c r="Q276" s="11"/>
      <c r="R276" s="11"/>
      <c r="S276" s="11"/>
      <c r="T276" s="11"/>
      <c r="U276" s="11"/>
      <c r="V276" s="11"/>
      <c r="W276" s="11"/>
    </row>
    <row r="277" spans="1:23" hidden="1">
      <c r="A277" s="11"/>
      <c r="B277" s="11"/>
      <c r="C277" s="11"/>
      <c r="D277" s="11"/>
      <c r="E277" s="11"/>
      <c r="F277" s="11"/>
      <c r="G277" s="11"/>
      <c r="H277" s="11"/>
      <c r="I277" s="11"/>
      <c r="J277" s="11"/>
      <c r="K277" s="11"/>
      <c r="L277" s="11"/>
      <c r="M277" s="11"/>
      <c r="N277" s="11"/>
      <c r="O277" s="11"/>
      <c r="P277" s="11"/>
      <c r="Q277" s="11"/>
      <c r="R277" s="11"/>
      <c r="S277" s="11"/>
      <c r="T277" s="11"/>
      <c r="U277" s="11"/>
      <c r="V277" s="11"/>
      <c r="W277" s="11"/>
    </row>
    <row r="278" spans="1:23" hidden="1">
      <c r="A278" s="11"/>
      <c r="B278" s="11"/>
      <c r="C278" s="11"/>
      <c r="D278" s="11"/>
      <c r="E278" s="11"/>
      <c r="F278" s="11"/>
      <c r="G278" s="11"/>
      <c r="H278" s="11"/>
      <c r="I278" s="11"/>
      <c r="J278" s="11"/>
      <c r="K278" s="11"/>
      <c r="L278" s="11"/>
      <c r="M278" s="11"/>
      <c r="N278" s="11"/>
      <c r="O278" s="11"/>
      <c r="P278" s="11"/>
      <c r="Q278" s="11"/>
      <c r="R278" s="11"/>
      <c r="S278" s="11"/>
      <c r="T278" s="11"/>
      <c r="U278" s="11"/>
      <c r="V278" s="11"/>
      <c r="W278" s="11"/>
    </row>
    <row r="279" spans="1:23" hidden="1">
      <c r="A279" s="11"/>
      <c r="B279" s="11"/>
      <c r="C279" s="11"/>
      <c r="D279" s="11"/>
      <c r="E279" s="11"/>
      <c r="F279" s="11"/>
      <c r="G279" s="11"/>
      <c r="H279" s="11"/>
      <c r="I279" s="11"/>
      <c r="J279" s="11"/>
      <c r="K279" s="11"/>
      <c r="L279" s="11"/>
      <c r="M279" s="11"/>
      <c r="N279" s="11"/>
      <c r="O279" s="11"/>
      <c r="P279" s="11"/>
      <c r="Q279" s="11"/>
      <c r="R279" s="11"/>
      <c r="S279" s="11"/>
      <c r="T279" s="11"/>
      <c r="U279" s="11"/>
      <c r="V279" s="11"/>
      <c r="W279" s="11"/>
    </row>
    <row r="280" spans="1:23" hidden="1">
      <c r="A280" s="11"/>
      <c r="B280" s="11"/>
      <c r="C280" s="11"/>
      <c r="D280" s="11"/>
      <c r="E280" s="11"/>
      <c r="F280" s="11"/>
      <c r="G280" s="11"/>
      <c r="H280" s="11"/>
      <c r="I280" s="11"/>
      <c r="J280" s="11"/>
      <c r="K280" s="11"/>
      <c r="L280" s="11"/>
      <c r="M280" s="11"/>
      <c r="N280" s="11"/>
      <c r="O280" s="11"/>
      <c r="P280" s="11"/>
      <c r="Q280" s="11"/>
      <c r="R280" s="11"/>
      <c r="S280" s="11"/>
      <c r="T280" s="11"/>
      <c r="U280" s="11"/>
      <c r="V280" s="11"/>
      <c r="W280" s="11"/>
    </row>
    <row r="281" spans="1:23" hidden="1">
      <c r="A281" s="11"/>
      <c r="B281" s="11"/>
      <c r="C281" s="11"/>
      <c r="D281" s="11"/>
      <c r="E281" s="11"/>
      <c r="F281" s="11"/>
      <c r="G281" s="11"/>
      <c r="H281" s="11"/>
      <c r="I281" s="11"/>
      <c r="J281" s="11"/>
      <c r="K281" s="11"/>
      <c r="L281" s="11"/>
      <c r="M281" s="11"/>
      <c r="N281" s="11"/>
      <c r="O281" s="11"/>
      <c r="P281" s="11"/>
      <c r="Q281" s="11"/>
      <c r="R281" s="11"/>
      <c r="S281" s="11"/>
      <c r="T281" s="11"/>
      <c r="U281" s="11"/>
      <c r="V281" s="11"/>
      <c r="W281" s="11"/>
    </row>
    <row r="282" spans="1:23" hidden="1">
      <c r="A282" s="11"/>
      <c r="B282" s="11"/>
      <c r="C282" s="11"/>
      <c r="D282" s="11"/>
      <c r="E282" s="11"/>
      <c r="F282" s="11"/>
      <c r="G282" s="11"/>
      <c r="H282" s="11"/>
      <c r="I282" s="11"/>
      <c r="J282" s="11"/>
      <c r="K282" s="11"/>
      <c r="L282" s="11"/>
      <c r="M282" s="11"/>
      <c r="N282" s="11"/>
      <c r="O282" s="11"/>
      <c r="P282" s="11"/>
      <c r="Q282" s="11"/>
      <c r="R282" s="11"/>
      <c r="S282" s="11"/>
      <c r="T282" s="11"/>
      <c r="U282" s="11"/>
      <c r="V282" s="11"/>
      <c r="W282" s="11"/>
    </row>
    <row r="283" spans="1:23" hidden="1">
      <c r="A283" s="11"/>
      <c r="B283" s="11"/>
      <c r="C283" s="11"/>
      <c r="D283" s="11"/>
      <c r="E283" s="11"/>
      <c r="F283" s="11"/>
      <c r="G283" s="11"/>
      <c r="H283" s="11"/>
      <c r="I283" s="11"/>
      <c r="J283" s="11"/>
      <c r="K283" s="11"/>
      <c r="L283" s="11"/>
      <c r="M283" s="11"/>
      <c r="N283" s="11"/>
      <c r="O283" s="11"/>
      <c r="P283" s="11"/>
      <c r="Q283" s="11"/>
      <c r="R283" s="11"/>
      <c r="S283" s="11"/>
      <c r="T283" s="11"/>
      <c r="U283" s="11"/>
      <c r="V283" s="11"/>
      <c r="W283" s="11"/>
    </row>
    <row r="284" spans="1:23" hidden="1">
      <c r="A284" s="11"/>
      <c r="B284" s="11"/>
      <c r="C284" s="11"/>
      <c r="D284" s="11"/>
      <c r="E284" s="11"/>
      <c r="F284" s="11"/>
      <c r="G284" s="11"/>
      <c r="H284" s="11"/>
      <c r="I284" s="11"/>
      <c r="J284" s="11"/>
      <c r="K284" s="11"/>
      <c r="L284" s="11"/>
      <c r="M284" s="11"/>
      <c r="N284" s="11"/>
      <c r="O284" s="11"/>
      <c r="P284" s="11"/>
      <c r="Q284" s="11"/>
      <c r="R284" s="11"/>
      <c r="S284" s="11"/>
      <c r="T284" s="11"/>
      <c r="U284" s="11"/>
      <c r="V284" s="11"/>
      <c r="W284" s="11"/>
    </row>
    <row r="285" spans="1:23" hidden="1">
      <c r="A285" s="11"/>
      <c r="B285" s="11"/>
      <c r="C285" s="11"/>
      <c r="D285" s="11"/>
      <c r="E285" s="11"/>
      <c r="F285" s="11"/>
      <c r="G285" s="11"/>
      <c r="H285" s="11"/>
      <c r="I285" s="11"/>
      <c r="J285" s="11"/>
      <c r="K285" s="11"/>
      <c r="L285" s="11"/>
      <c r="M285" s="11"/>
      <c r="N285" s="11"/>
      <c r="O285" s="11"/>
      <c r="P285" s="11"/>
      <c r="Q285" s="11"/>
      <c r="R285" s="11"/>
      <c r="S285" s="11"/>
      <c r="T285" s="11"/>
      <c r="U285" s="11"/>
      <c r="V285" s="11"/>
      <c r="W285" s="11"/>
    </row>
    <row r="286" spans="1:23" hidden="1">
      <c r="A286" s="11"/>
      <c r="B286" s="11"/>
      <c r="C286" s="11"/>
      <c r="D286" s="11"/>
      <c r="E286" s="11"/>
      <c r="F286" s="11"/>
      <c r="G286" s="11"/>
      <c r="H286" s="11"/>
      <c r="I286" s="11"/>
      <c r="J286" s="11"/>
      <c r="K286" s="11"/>
      <c r="L286" s="11"/>
      <c r="M286" s="11"/>
      <c r="N286" s="11"/>
      <c r="O286" s="11"/>
      <c r="P286" s="11"/>
      <c r="Q286" s="11"/>
      <c r="R286" s="11"/>
      <c r="S286" s="11"/>
      <c r="T286" s="11"/>
      <c r="U286" s="11"/>
      <c r="V286" s="11"/>
      <c r="W286" s="11"/>
    </row>
    <row r="287" spans="1:23" hidden="1">
      <c r="A287" s="11"/>
      <c r="B287" s="11"/>
      <c r="C287" s="11"/>
      <c r="D287" s="11"/>
      <c r="E287" s="11"/>
      <c r="F287" s="11"/>
      <c r="G287" s="11"/>
      <c r="H287" s="11"/>
      <c r="I287" s="11"/>
      <c r="J287" s="11"/>
      <c r="K287" s="11"/>
      <c r="L287" s="11"/>
      <c r="M287" s="11"/>
      <c r="N287" s="11"/>
      <c r="O287" s="11"/>
      <c r="P287" s="11"/>
      <c r="Q287" s="11"/>
      <c r="R287" s="11"/>
      <c r="S287" s="11"/>
      <c r="T287" s="11"/>
      <c r="U287" s="11"/>
      <c r="V287" s="11"/>
      <c r="W287" s="11"/>
    </row>
    <row r="288" spans="1:23" hidden="1">
      <c r="A288" s="11"/>
      <c r="B288" s="11"/>
      <c r="C288" s="11"/>
      <c r="D288" s="11"/>
      <c r="E288" s="11"/>
      <c r="F288" s="11"/>
      <c r="G288" s="11"/>
      <c r="H288" s="11"/>
      <c r="I288" s="11"/>
      <c r="J288" s="11"/>
      <c r="K288" s="11"/>
      <c r="L288" s="11"/>
      <c r="M288" s="11"/>
      <c r="N288" s="11"/>
      <c r="O288" s="11"/>
      <c r="P288" s="11"/>
      <c r="Q288" s="11"/>
      <c r="R288" s="11"/>
      <c r="S288" s="11"/>
      <c r="T288" s="11"/>
      <c r="U288" s="11"/>
      <c r="V288" s="11"/>
      <c r="W288" s="11"/>
    </row>
    <row r="289" spans="1:23" hidden="1">
      <c r="A289" s="11"/>
      <c r="B289" s="11"/>
      <c r="C289" s="11"/>
      <c r="D289" s="11"/>
      <c r="E289" s="11"/>
      <c r="F289" s="11"/>
      <c r="G289" s="11"/>
      <c r="H289" s="11"/>
      <c r="I289" s="11"/>
      <c r="J289" s="11"/>
      <c r="K289" s="11"/>
      <c r="L289" s="11"/>
      <c r="M289" s="11"/>
      <c r="N289" s="11"/>
      <c r="O289" s="11"/>
      <c r="P289" s="11"/>
      <c r="Q289" s="11"/>
      <c r="R289" s="11"/>
      <c r="S289" s="11"/>
      <c r="T289" s="11"/>
      <c r="U289" s="11"/>
      <c r="V289" s="11"/>
      <c r="W289" s="11"/>
    </row>
    <row r="290" spans="1:23" hidden="1">
      <c r="A290" s="11"/>
      <c r="B290" s="11"/>
      <c r="C290" s="11"/>
      <c r="D290" s="11"/>
      <c r="E290" s="11"/>
      <c r="F290" s="11"/>
      <c r="G290" s="11"/>
      <c r="H290" s="11"/>
      <c r="I290" s="11"/>
      <c r="J290" s="11"/>
      <c r="K290" s="11"/>
      <c r="L290" s="11"/>
      <c r="M290" s="11"/>
      <c r="N290" s="11"/>
      <c r="O290" s="11"/>
      <c r="P290" s="11"/>
      <c r="Q290" s="11"/>
      <c r="R290" s="11"/>
      <c r="S290" s="11"/>
      <c r="T290" s="11"/>
      <c r="U290" s="11"/>
      <c r="V290" s="11"/>
      <c r="W290" s="11"/>
    </row>
    <row r="291" spans="1:23" hidden="1">
      <c r="A291" s="11"/>
      <c r="B291" s="11"/>
      <c r="C291" s="11"/>
      <c r="D291" s="11"/>
      <c r="E291" s="11"/>
      <c r="F291" s="11"/>
      <c r="G291" s="11"/>
      <c r="H291" s="11"/>
      <c r="I291" s="11"/>
      <c r="J291" s="11"/>
      <c r="K291" s="11"/>
      <c r="L291" s="11"/>
      <c r="M291" s="11"/>
      <c r="N291" s="11"/>
      <c r="O291" s="11"/>
      <c r="P291" s="11"/>
      <c r="Q291" s="11"/>
      <c r="R291" s="11"/>
      <c r="S291" s="11"/>
      <c r="T291" s="11"/>
      <c r="U291" s="11"/>
      <c r="V291" s="11"/>
      <c r="W291" s="11"/>
    </row>
    <row r="292" spans="1:23" hidden="1">
      <c r="A292" s="11"/>
      <c r="B292" s="11"/>
      <c r="C292" s="11"/>
      <c r="D292" s="11"/>
      <c r="E292" s="11"/>
      <c r="F292" s="11"/>
      <c r="G292" s="11"/>
      <c r="H292" s="11"/>
      <c r="I292" s="11"/>
      <c r="J292" s="11"/>
      <c r="K292" s="11"/>
      <c r="L292" s="11"/>
      <c r="M292" s="11"/>
      <c r="N292" s="11"/>
      <c r="O292" s="11"/>
      <c r="P292" s="11"/>
      <c r="Q292" s="11"/>
      <c r="R292" s="11"/>
      <c r="S292" s="11"/>
      <c r="T292" s="11"/>
      <c r="U292" s="11"/>
      <c r="V292" s="11"/>
      <c r="W292" s="11"/>
    </row>
    <row r="293" spans="1:23" hidden="1">
      <c r="A293" s="11"/>
      <c r="B293" s="11"/>
      <c r="C293" s="11"/>
      <c r="D293" s="11"/>
      <c r="E293" s="11"/>
      <c r="F293" s="11"/>
      <c r="G293" s="11"/>
      <c r="H293" s="11"/>
      <c r="I293" s="11"/>
      <c r="J293" s="11"/>
      <c r="K293" s="11"/>
      <c r="L293" s="11"/>
      <c r="M293" s="11"/>
      <c r="N293" s="11"/>
      <c r="O293" s="11"/>
      <c r="P293" s="11"/>
      <c r="Q293" s="11"/>
      <c r="R293" s="11"/>
      <c r="S293" s="11"/>
      <c r="T293" s="11"/>
      <c r="U293" s="11"/>
      <c r="V293" s="11"/>
      <c r="W293" s="11"/>
    </row>
    <row r="294" spans="1:23" hidden="1">
      <c r="A294" s="11"/>
      <c r="B294" s="11"/>
      <c r="C294" s="11"/>
      <c r="D294" s="11"/>
      <c r="E294" s="11"/>
      <c r="F294" s="11"/>
      <c r="G294" s="11"/>
      <c r="H294" s="11"/>
      <c r="I294" s="11"/>
      <c r="J294" s="11"/>
      <c r="K294" s="11"/>
      <c r="L294" s="11"/>
      <c r="M294" s="11"/>
      <c r="N294" s="11"/>
      <c r="O294" s="11"/>
      <c r="P294" s="11"/>
      <c r="Q294" s="11"/>
      <c r="R294" s="11"/>
      <c r="S294" s="11"/>
      <c r="T294" s="11"/>
      <c r="U294" s="11"/>
      <c r="V294" s="11"/>
      <c r="W294" s="11"/>
    </row>
    <row r="295" spans="1:23" hidden="1">
      <c r="A295" s="11"/>
      <c r="B295" s="11"/>
      <c r="C295" s="11"/>
      <c r="D295" s="11"/>
      <c r="E295" s="11"/>
      <c r="F295" s="11"/>
      <c r="G295" s="11"/>
      <c r="H295" s="11"/>
      <c r="I295" s="11"/>
      <c r="J295" s="11"/>
      <c r="K295" s="11"/>
      <c r="L295" s="11"/>
      <c r="M295" s="11"/>
      <c r="N295" s="11"/>
      <c r="O295" s="11"/>
      <c r="P295" s="11"/>
      <c r="Q295" s="11"/>
      <c r="R295" s="11"/>
      <c r="S295" s="11"/>
      <c r="T295" s="11"/>
      <c r="U295" s="11"/>
      <c r="V295" s="11"/>
      <c r="W295" s="11"/>
    </row>
    <row r="296" spans="1:23" hidden="1">
      <c r="A296" s="11"/>
      <c r="B296" s="11"/>
      <c r="C296" s="11"/>
      <c r="D296" s="11"/>
      <c r="E296" s="11"/>
      <c r="F296" s="11"/>
      <c r="G296" s="11"/>
      <c r="H296" s="11"/>
      <c r="I296" s="11"/>
      <c r="J296" s="11"/>
      <c r="K296" s="11"/>
      <c r="L296" s="11"/>
      <c r="M296" s="11"/>
      <c r="N296" s="11"/>
      <c r="O296" s="11"/>
      <c r="P296" s="11"/>
      <c r="Q296" s="11"/>
      <c r="R296" s="11"/>
      <c r="S296" s="11"/>
      <c r="T296" s="11"/>
      <c r="U296" s="11"/>
      <c r="V296" s="11"/>
      <c r="W296" s="11"/>
    </row>
    <row r="297" spans="1:23" hidden="1">
      <c r="A297" s="11"/>
      <c r="B297" s="11"/>
      <c r="C297" s="11"/>
      <c r="D297" s="11"/>
      <c r="E297" s="11"/>
      <c r="F297" s="11"/>
      <c r="G297" s="11"/>
      <c r="H297" s="11"/>
      <c r="I297" s="11"/>
      <c r="J297" s="11"/>
      <c r="K297" s="11"/>
      <c r="L297" s="11"/>
      <c r="M297" s="11"/>
      <c r="N297" s="11"/>
      <c r="O297" s="11"/>
      <c r="P297" s="11"/>
      <c r="Q297" s="11"/>
      <c r="R297" s="11"/>
      <c r="S297" s="11"/>
      <c r="T297" s="11"/>
      <c r="U297" s="11"/>
      <c r="V297" s="11"/>
      <c r="W297" s="11"/>
    </row>
    <row r="298" spans="1:23" hidden="1">
      <c r="A298" s="11"/>
      <c r="B298" s="11"/>
      <c r="C298" s="11"/>
      <c r="D298" s="11"/>
      <c r="E298" s="11"/>
      <c r="F298" s="11"/>
      <c r="G298" s="11"/>
      <c r="H298" s="11"/>
      <c r="I298" s="11"/>
      <c r="J298" s="11"/>
      <c r="K298" s="11"/>
      <c r="L298" s="11"/>
      <c r="M298" s="11"/>
      <c r="N298" s="11"/>
      <c r="O298" s="11"/>
      <c r="P298" s="11"/>
      <c r="Q298" s="11"/>
      <c r="R298" s="11"/>
      <c r="S298" s="11"/>
      <c r="T298" s="11"/>
      <c r="U298" s="11"/>
      <c r="V298" s="11"/>
      <c r="W298" s="11"/>
    </row>
    <row r="299" spans="1:23" hidden="1">
      <c r="A299" s="11"/>
      <c r="B299" s="11"/>
      <c r="C299" s="11"/>
      <c r="D299" s="11"/>
      <c r="E299" s="11"/>
      <c r="F299" s="11"/>
      <c r="G299" s="11"/>
      <c r="H299" s="11"/>
      <c r="I299" s="11"/>
      <c r="J299" s="11"/>
      <c r="K299" s="11"/>
      <c r="L299" s="11"/>
      <c r="M299" s="11"/>
      <c r="N299" s="11"/>
      <c r="O299" s="11"/>
      <c r="P299" s="11"/>
      <c r="Q299" s="11"/>
      <c r="R299" s="11"/>
      <c r="S299" s="11"/>
      <c r="T299" s="11"/>
      <c r="U299" s="11"/>
      <c r="V299" s="11"/>
      <c r="W299" s="11"/>
    </row>
    <row r="300" spans="1:23" hidden="1">
      <c r="A300" s="11"/>
      <c r="B300" s="11"/>
      <c r="C300" s="11"/>
      <c r="D300" s="11"/>
      <c r="E300" s="11"/>
      <c r="F300" s="11"/>
      <c r="G300" s="11"/>
      <c r="H300" s="11"/>
      <c r="I300" s="11"/>
      <c r="J300" s="11"/>
      <c r="K300" s="11"/>
      <c r="L300" s="11"/>
      <c r="M300" s="11"/>
      <c r="N300" s="11"/>
      <c r="O300" s="11"/>
      <c r="P300" s="11"/>
      <c r="Q300" s="11"/>
      <c r="R300" s="11"/>
      <c r="S300" s="11"/>
      <c r="T300" s="11"/>
      <c r="U300" s="11"/>
      <c r="V300" s="11"/>
      <c r="W300" s="11"/>
    </row>
    <row r="301" spans="1:23" hidden="1">
      <c r="A301" s="11"/>
      <c r="B301" s="11"/>
      <c r="C301" s="11"/>
      <c r="D301" s="11"/>
      <c r="E301" s="11"/>
      <c r="F301" s="11"/>
      <c r="G301" s="11"/>
      <c r="H301" s="11"/>
      <c r="I301" s="11"/>
      <c r="J301" s="11"/>
      <c r="K301" s="11"/>
      <c r="L301" s="11"/>
      <c r="M301" s="11"/>
      <c r="N301" s="11"/>
      <c r="O301" s="11"/>
      <c r="P301" s="11"/>
      <c r="Q301" s="11"/>
      <c r="R301" s="11"/>
      <c r="S301" s="11"/>
      <c r="T301" s="11"/>
      <c r="U301" s="11"/>
      <c r="V301" s="11"/>
      <c r="W301" s="11"/>
    </row>
    <row r="302" spans="1:23" hidden="1">
      <c r="A302" s="11"/>
      <c r="B302" s="11"/>
      <c r="C302" s="11"/>
      <c r="D302" s="11"/>
      <c r="E302" s="11"/>
      <c r="F302" s="11"/>
      <c r="G302" s="11"/>
      <c r="H302" s="11"/>
      <c r="I302" s="11"/>
      <c r="J302" s="11"/>
      <c r="K302" s="11"/>
      <c r="L302" s="11"/>
      <c r="M302" s="11"/>
      <c r="N302" s="11"/>
      <c r="O302" s="11"/>
      <c r="P302" s="11"/>
      <c r="Q302" s="11"/>
      <c r="R302" s="11"/>
      <c r="S302" s="11"/>
      <c r="T302" s="11"/>
      <c r="U302" s="11"/>
      <c r="V302" s="11"/>
      <c r="W302" s="11"/>
    </row>
    <row r="303" spans="1:23" hidden="1">
      <c r="A303" s="11"/>
      <c r="B303" s="11"/>
      <c r="C303" s="11"/>
      <c r="D303" s="11"/>
      <c r="E303" s="11"/>
      <c r="F303" s="11"/>
      <c r="G303" s="11"/>
      <c r="H303" s="11"/>
      <c r="I303" s="11"/>
      <c r="J303" s="11"/>
      <c r="K303" s="11"/>
      <c r="L303" s="11"/>
      <c r="M303" s="11"/>
      <c r="N303" s="11"/>
      <c r="O303" s="11"/>
      <c r="P303" s="11"/>
      <c r="Q303" s="11"/>
      <c r="R303" s="11"/>
      <c r="S303" s="11"/>
      <c r="T303" s="11"/>
      <c r="U303" s="11"/>
      <c r="V303" s="11"/>
      <c r="W303" s="11"/>
    </row>
    <row r="304" spans="1:23" hidden="1">
      <c r="A304" s="11"/>
      <c r="B304" s="11"/>
      <c r="C304" s="11"/>
      <c r="D304" s="11"/>
      <c r="E304" s="11"/>
      <c r="F304" s="11"/>
      <c r="G304" s="11"/>
      <c r="H304" s="11"/>
      <c r="I304" s="11"/>
      <c r="J304" s="11"/>
      <c r="K304" s="11"/>
      <c r="L304" s="11"/>
      <c r="M304" s="11"/>
      <c r="N304" s="11"/>
      <c r="O304" s="11"/>
      <c r="P304" s="11"/>
      <c r="Q304" s="11"/>
      <c r="R304" s="11"/>
      <c r="S304" s="11"/>
      <c r="T304" s="11"/>
      <c r="U304" s="11"/>
      <c r="V304" s="11"/>
      <c r="W304" s="11"/>
    </row>
    <row r="305" spans="1:23" hidden="1">
      <c r="A305" s="11"/>
      <c r="B305" s="11"/>
      <c r="C305" s="11"/>
      <c r="D305" s="11"/>
      <c r="E305" s="11"/>
      <c r="F305" s="11"/>
      <c r="G305" s="11"/>
      <c r="H305" s="11"/>
      <c r="I305" s="11"/>
      <c r="J305" s="11"/>
      <c r="K305" s="11"/>
      <c r="L305" s="11"/>
      <c r="M305" s="11"/>
      <c r="N305" s="11"/>
      <c r="O305" s="11"/>
      <c r="P305" s="11"/>
      <c r="Q305" s="11"/>
      <c r="R305" s="11"/>
      <c r="S305" s="11"/>
      <c r="T305" s="11"/>
      <c r="U305" s="11"/>
      <c r="V305" s="11"/>
      <c r="W305" s="11"/>
    </row>
    <row r="306" spans="1:23" hidden="1">
      <c r="A306" s="11"/>
      <c r="B306" s="11"/>
      <c r="C306" s="11"/>
      <c r="D306" s="11"/>
      <c r="E306" s="11"/>
      <c r="F306" s="11"/>
      <c r="G306" s="11"/>
      <c r="H306" s="11"/>
      <c r="I306" s="11"/>
      <c r="J306" s="11"/>
      <c r="K306" s="11"/>
      <c r="L306" s="11"/>
      <c r="M306" s="11"/>
      <c r="N306" s="11"/>
      <c r="O306" s="11"/>
      <c r="P306" s="11"/>
      <c r="Q306" s="11"/>
      <c r="R306" s="11"/>
      <c r="S306" s="11"/>
      <c r="T306" s="11"/>
      <c r="U306" s="11"/>
      <c r="V306" s="11"/>
      <c r="W306" s="11"/>
    </row>
    <row r="307" spans="1:23" hidden="1">
      <c r="A307" s="11"/>
      <c r="B307" s="11"/>
      <c r="C307" s="11"/>
      <c r="D307" s="11"/>
      <c r="E307" s="11"/>
      <c r="F307" s="11"/>
      <c r="G307" s="11"/>
      <c r="H307" s="11"/>
      <c r="I307" s="11"/>
      <c r="J307" s="11"/>
      <c r="K307" s="11"/>
      <c r="L307" s="11"/>
      <c r="M307" s="11"/>
      <c r="N307" s="11"/>
      <c r="O307" s="11"/>
      <c r="P307" s="11"/>
      <c r="Q307" s="11"/>
      <c r="R307" s="11"/>
      <c r="S307" s="11"/>
      <c r="T307" s="11"/>
      <c r="U307" s="11"/>
      <c r="V307" s="11"/>
      <c r="W307" s="11"/>
    </row>
    <row r="308" spans="1:23" hidden="1">
      <c r="A308" s="11"/>
      <c r="B308" s="11"/>
      <c r="C308" s="11"/>
      <c r="D308" s="11"/>
      <c r="E308" s="11"/>
      <c r="F308" s="11"/>
      <c r="G308" s="11"/>
      <c r="H308" s="11"/>
      <c r="I308" s="11"/>
      <c r="J308" s="11"/>
      <c r="K308" s="11"/>
      <c r="L308" s="11"/>
      <c r="M308" s="11"/>
      <c r="N308" s="11"/>
      <c r="O308" s="11"/>
      <c r="P308" s="11"/>
      <c r="Q308" s="11"/>
      <c r="R308" s="11"/>
      <c r="S308" s="11"/>
      <c r="T308" s="11"/>
      <c r="U308" s="11"/>
      <c r="V308" s="11"/>
      <c r="W308" s="11"/>
    </row>
    <row r="309" spans="1:23" hidden="1">
      <c r="A309" s="11"/>
      <c r="B309" s="11"/>
      <c r="C309" s="11"/>
      <c r="D309" s="11"/>
      <c r="E309" s="11"/>
      <c r="F309" s="11"/>
      <c r="G309" s="11"/>
      <c r="H309" s="11"/>
      <c r="I309" s="11"/>
      <c r="J309" s="11"/>
      <c r="K309" s="11"/>
      <c r="L309" s="11"/>
      <c r="M309" s="11"/>
      <c r="N309" s="11"/>
      <c r="O309" s="11"/>
      <c r="P309" s="11"/>
      <c r="Q309" s="11"/>
      <c r="R309" s="11"/>
      <c r="S309" s="11"/>
      <c r="T309" s="11"/>
      <c r="U309" s="11"/>
      <c r="V309" s="11"/>
      <c r="W309" s="11"/>
    </row>
    <row r="310" spans="1:23" hidden="1">
      <c r="A310" s="11"/>
      <c r="B310" s="11"/>
      <c r="C310" s="11"/>
      <c r="D310" s="11"/>
      <c r="E310" s="11"/>
      <c r="F310" s="11"/>
      <c r="G310" s="11"/>
      <c r="H310" s="11"/>
      <c r="I310" s="11"/>
      <c r="J310" s="11"/>
      <c r="K310" s="11"/>
      <c r="L310" s="11"/>
      <c r="M310" s="11"/>
      <c r="N310" s="11"/>
      <c r="O310" s="11"/>
      <c r="P310" s="11"/>
      <c r="Q310" s="11"/>
      <c r="R310" s="11"/>
      <c r="S310" s="11"/>
      <c r="T310" s="11"/>
      <c r="U310" s="11"/>
      <c r="V310" s="11"/>
      <c r="W310" s="11"/>
    </row>
    <row r="311" spans="1:23" hidden="1">
      <c r="A311" s="11"/>
      <c r="B311" s="11"/>
      <c r="C311" s="11"/>
      <c r="D311" s="11"/>
      <c r="E311" s="11"/>
      <c r="F311" s="11"/>
      <c r="G311" s="11"/>
      <c r="H311" s="11"/>
      <c r="I311" s="11"/>
      <c r="J311" s="11"/>
      <c r="K311" s="11"/>
      <c r="L311" s="11"/>
      <c r="M311" s="11"/>
      <c r="N311" s="11"/>
      <c r="O311" s="11"/>
      <c r="P311" s="11"/>
      <c r="Q311" s="11"/>
      <c r="R311" s="11"/>
      <c r="S311" s="11"/>
      <c r="T311" s="11"/>
      <c r="U311" s="11"/>
      <c r="V311" s="11"/>
      <c r="W311" s="11"/>
    </row>
    <row r="312" spans="1:23" hidden="1">
      <c r="A312" s="11"/>
      <c r="B312" s="11"/>
      <c r="C312" s="11"/>
      <c r="D312" s="11"/>
      <c r="E312" s="11"/>
      <c r="F312" s="11"/>
      <c r="G312" s="11"/>
      <c r="H312" s="11"/>
      <c r="I312" s="11"/>
      <c r="J312" s="11"/>
      <c r="K312" s="11"/>
      <c r="L312" s="11"/>
      <c r="M312" s="11"/>
      <c r="N312" s="11"/>
      <c r="O312" s="11"/>
      <c r="P312" s="11"/>
      <c r="Q312" s="11"/>
      <c r="R312" s="11"/>
      <c r="S312" s="11"/>
      <c r="T312" s="11"/>
      <c r="U312" s="11"/>
      <c r="V312" s="11"/>
      <c r="W312" s="11"/>
    </row>
    <row r="313" spans="1:23" hidden="1">
      <c r="A313" s="11"/>
      <c r="B313" s="11"/>
      <c r="C313" s="11"/>
      <c r="D313" s="11"/>
      <c r="E313" s="11"/>
      <c r="F313" s="11"/>
      <c r="G313" s="11"/>
      <c r="H313" s="11"/>
      <c r="I313" s="11"/>
      <c r="J313" s="11"/>
      <c r="K313" s="11"/>
      <c r="L313" s="11"/>
      <c r="M313" s="11"/>
      <c r="N313" s="11"/>
      <c r="O313" s="11"/>
      <c r="P313" s="11"/>
      <c r="Q313" s="11"/>
      <c r="R313" s="11"/>
      <c r="S313" s="11"/>
      <c r="T313" s="11"/>
      <c r="U313" s="11"/>
      <c r="V313" s="11"/>
      <c r="W313" s="11"/>
    </row>
    <row r="314" spans="1:23" hidden="1">
      <c r="A314" s="11"/>
      <c r="B314" s="11"/>
      <c r="C314" s="11"/>
      <c r="D314" s="11"/>
      <c r="E314" s="11"/>
      <c r="F314" s="11"/>
      <c r="G314" s="11"/>
      <c r="H314" s="11"/>
      <c r="I314" s="11"/>
      <c r="J314" s="11"/>
      <c r="K314" s="11"/>
      <c r="L314" s="11"/>
      <c r="M314" s="11"/>
      <c r="N314" s="11"/>
      <c r="O314" s="11"/>
      <c r="P314" s="11"/>
      <c r="Q314" s="11"/>
      <c r="R314" s="11"/>
      <c r="S314" s="11"/>
      <c r="T314" s="11"/>
      <c r="U314" s="11"/>
      <c r="V314" s="11"/>
      <c r="W314" s="11"/>
    </row>
    <row r="315" spans="1:23" hidden="1">
      <c r="A315" s="11"/>
      <c r="B315" s="11"/>
      <c r="C315" s="11"/>
      <c r="D315" s="11"/>
      <c r="E315" s="11"/>
      <c r="F315" s="11"/>
      <c r="G315" s="11"/>
      <c r="H315" s="11"/>
      <c r="I315" s="11"/>
      <c r="J315" s="11"/>
      <c r="K315" s="11"/>
      <c r="L315" s="11"/>
      <c r="M315" s="11"/>
      <c r="N315" s="11"/>
      <c r="O315" s="11"/>
      <c r="P315" s="11"/>
      <c r="Q315" s="11"/>
      <c r="R315" s="11"/>
      <c r="S315" s="11"/>
      <c r="T315" s="11"/>
      <c r="U315" s="11"/>
      <c r="V315" s="11"/>
      <c r="W315" s="11"/>
    </row>
    <row r="316" spans="1:23" hidden="1">
      <c r="A316" s="11"/>
      <c r="B316" s="11"/>
      <c r="C316" s="11"/>
      <c r="D316" s="11"/>
      <c r="E316" s="11"/>
      <c r="F316" s="11"/>
      <c r="G316" s="11"/>
      <c r="H316" s="11"/>
      <c r="I316" s="11"/>
      <c r="J316" s="11"/>
      <c r="K316" s="11"/>
      <c r="L316" s="11"/>
      <c r="M316" s="11"/>
      <c r="N316" s="11"/>
      <c r="O316" s="11"/>
      <c r="P316" s="11"/>
      <c r="Q316" s="11"/>
      <c r="R316" s="11"/>
      <c r="S316" s="11"/>
      <c r="T316" s="11"/>
      <c r="U316" s="11"/>
      <c r="V316" s="11"/>
      <c r="W316" s="11"/>
    </row>
    <row r="317" spans="1:23" hidden="1">
      <c r="A317" s="11"/>
      <c r="B317" s="11"/>
      <c r="C317" s="11"/>
      <c r="D317" s="11"/>
      <c r="E317" s="11"/>
      <c r="F317" s="11"/>
      <c r="G317" s="11"/>
      <c r="H317" s="11"/>
      <c r="I317" s="11"/>
      <c r="J317" s="11"/>
      <c r="K317" s="11"/>
      <c r="L317" s="11"/>
      <c r="M317" s="11"/>
      <c r="N317" s="11"/>
      <c r="O317" s="11"/>
      <c r="P317" s="11"/>
      <c r="Q317" s="11"/>
      <c r="R317" s="11"/>
      <c r="S317" s="11"/>
      <c r="T317" s="11"/>
      <c r="U317" s="11"/>
      <c r="V317" s="11"/>
      <c r="W317" s="11"/>
    </row>
    <row r="318" spans="1:23" hidden="1">
      <c r="A318" s="11"/>
      <c r="B318" s="11"/>
      <c r="C318" s="11"/>
      <c r="D318" s="11"/>
      <c r="E318" s="11"/>
      <c r="F318" s="11"/>
      <c r="G318" s="11"/>
      <c r="H318" s="11"/>
      <c r="I318" s="11"/>
      <c r="J318" s="11"/>
      <c r="K318" s="11"/>
      <c r="L318" s="11"/>
      <c r="M318" s="11"/>
      <c r="N318" s="11"/>
      <c r="O318" s="11"/>
      <c r="P318" s="11"/>
      <c r="Q318" s="11"/>
      <c r="R318" s="11"/>
      <c r="S318" s="11"/>
      <c r="T318" s="11"/>
      <c r="U318" s="11"/>
      <c r="V318" s="11"/>
      <c r="W318" s="11"/>
    </row>
    <row r="319" spans="1:23" hidden="1">
      <c r="A319" s="11"/>
      <c r="B319" s="11"/>
      <c r="C319" s="11"/>
      <c r="D319" s="11"/>
      <c r="E319" s="11"/>
      <c r="F319" s="11"/>
      <c r="G319" s="11"/>
      <c r="H319" s="11"/>
      <c r="I319" s="11"/>
      <c r="J319" s="11"/>
      <c r="K319" s="11"/>
      <c r="L319" s="11"/>
      <c r="M319" s="11"/>
      <c r="N319" s="11"/>
      <c r="O319" s="11"/>
      <c r="P319" s="11"/>
      <c r="Q319" s="11"/>
      <c r="R319" s="11"/>
      <c r="S319" s="11"/>
      <c r="T319" s="11"/>
      <c r="U319" s="11"/>
      <c r="V319" s="11"/>
      <c r="W319" s="11"/>
    </row>
    <row r="320" spans="1:23" hidden="1">
      <c r="A320" s="11"/>
      <c r="B320" s="11"/>
      <c r="C320" s="11"/>
      <c r="D320" s="11"/>
      <c r="E320" s="11"/>
      <c r="F320" s="11"/>
      <c r="G320" s="11"/>
      <c r="H320" s="11"/>
      <c r="I320" s="11"/>
      <c r="J320" s="11"/>
      <c r="K320" s="11"/>
      <c r="L320" s="11"/>
      <c r="M320" s="11"/>
      <c r="N320" s="11"/>
      <c r="O320" s="11"/>
      <c r="P320" s="11"/>
      <c r="Q320" s="11"/>
      <c r="R320" s="11"/>
      <c r="S320" s="11"/>
      <c r="T320" s="11"/>
      <c r="U320" s="11"/>
      <c r="V320" s="11"/>
      <c r="W320" s="11"/>
    </row>
    <row r="321" spans="1:23" hidden="1">
      <c r="A321" s="11"/>
      <c r="B321" s="11"/>
      <c r="C321" s="11"/>
      <c r="D321" s="11"/>
      <c r="E321" s="11"/>
      <c r="F321" s="11"/>
      <c r="G321" s="11"/>
      <c r="H321" s="11"/>
      <c r="I321" s="11"/>
      <c r="J321" s="11"/>
      <c r="K321" s="11"/>
      <c r="L321" s="11"/>
      <c r="M321" s="11"/>
      <c r="N321" s="11"/>
      <c r="O321" s="11"/>
      <c r="P321" s="11"/>
      <c r="Q321" s="11"/>
      <c r="R321" s="11"/>
      <c r="S321" s="11"/>
      <c r="T321" s="11"/>
      <c r="U321" s="11"/>
      <c r="V321" s="11"/>
      <c r="W321" s="11"/>
    </row>
    <row r="322" spans="1:23" hidden="1">
      <c r="A322" s="11"/>
      <c r="B322" s="11"/>
      <c r="C322" s="11"/>
      <c r="D322" s="11"/>
      <c r="E322" s="11"/>
      <c r="F322" s="11"/>
      <c r="G322" s="11"/>
      <c r="H322" s="11"/>
      <c r="I322" s="11"/>
      <c r="J322" s="11"/>
      <c r="K322" s="11"/>
      <c r="L322" s="11"/>
      <c r="M322" s="11"/>
      <c r="N322" s="11"/>
      <c r="O322" s="11"/>
      <c r="P322" s="11"/>
      <c r="Q322" s="11"/>
      <c r="R322" s="11"/>
      <c r="S322" s="11"/>
      <c r="T322" s="11"/>
      <c r="U322" s="11"/>
      <c r="V322" s="11"/>
      <c r="W322" s="11"/>
    </row>
    <row r="323" spans="1:23" hidden="1">
      <c r="A323" s="11"/>
      <c r="B323" s="11"/>
      <c r="C323" s="11"/>
      <c r="D323" s="11"/>
      <c r="E323" s="11"/>
      <c r="F323" s="11"/>
      <c r="G323" s="11"/>
      <c r="H323" s="11"/>
      <c r="I323" s="11"/>
      <c r="J323" s="11"/>
      <c r="K323" s="11"/>
      <c r="L323" s="11"/>
      <c r="M323" s="11"/>
      <c r="N323" s="11"/>
      <c r="O323" s="11"/>
      <c r="P323" s="11"/>
      <c r="Q323" s="11"/>
      <c r="R323" s="11"/>
      <c r="S323" s="11"/>
      <c r="T323" s="11"/>
      <c r="U323" s="11"/>
      <c r="V323" s="11"/>
      <c r="W323" s="11"/>
    </row>
    <row r="324" spans="1:23" hidden="1">
      <c r="A324" s="11"/>
      <c r="B324" s="11"/>
      <c r="C324" s="11"/>
      <c r="D324" s="11"/>
      <c r="E324" s="11"/>
      <c r="F324" s="11"/>
      <c r="G324" s="11"/>
      <c r="H324" s="11"/>
      <c r="I324" s="11"/>
      <c r="J324" s="11"/>
      <c r="K324" s="11"/>
      <c r="L324" s="11"/>
      <c r="M324" s="11"/>
      <c r="N324" s="11"/>
      <c r="O324" s="11"/>
      <c r="P324" s="11"/>
      <c r="Q324" s="11"/>
      <c r="R324" s="11"/>
      <c r="S324" s="11"/>
      <c r="T324" s="11"/>
      <c r="U324" s="11"/>
      <c r="V324" s="11"/>
      <c r="W324" s="11"/>
    </row>
    <row r="325" spans="1:23" hidden="1">
      <c r="A325" s="11"/>
      <c r="B325" s="11"/>
      <c r="C325" s="11"/>
      <c r="D325" s="11"/>
      <c r="E325" s="11"/>
      <c r="F325" s="11"/>
      <c r="G325" s="11"/>
      <c r="H325" s="11"/>
      <c r="I325" s="11"/>
      <c r="J325" s="11"/>
      <c r="K325" s="11"/>
      <c r="L325" s="11"/>
      <c r="M325" s="11"/>
      <c r="N325" s="11"/>
      <c r="O325" s="11"/>
      <c r="P325" s="11"/>
      <c r="Q325" s="11"/>
      <c r="R325" s="11"/>
      <c r="S325" s="11"/>
      <c r="T325" s="11"/>
      <c r="U325" s="11"/>
      <c r="V325" s="11"/>
      <c r="W325" s="11"/>
    </row>
    <row r="326" spans="1:23" hidden="1">
      <c r="A326" s="11"/>
      <c r="B326" s="11"/>
      <c r="C326" s="11"/>
      <c r="D326" s="11"/>
      <c r="E326" s="11"/>
      <c r="F326" s="11"/>
      <c r="G326" s="11"/>
      <c r="H326" s="11"/>
      <c r="I326" s="11"/>
      <c r="J326" s="11"/>
      <c r="K326" s="11"/>
      <c r="L326" s="11"/>
      <c r="M326" s="11"/>
      <c r="N326" s="11"/>
      <c r="O326" s="11"/>
      <c r="P326" s="11"/>
      <c r="Q326" s="11"/>
      <c r="R326" s="11"/>
      <c r="S326" s="11"/>
      <c r="T326" s="11"/>
      <c r="U326" s="11"/>
      <c r="V326" s="11"/>
      <c r="W326" s="11"/>
    </row>
    <row r="327" spans="1:23" hidden="1">
      <c r="A327" s="11"/>
      <c r="B327" s="11"/>
      <c r="C327" s="11"/>
      <c r="D327" s="11"/>
      <c r="E327" s="11"/>
      <c r="F327" s="11"/>
      <c r="G327" s="11"/>
      <c r="H327" s="11"/>
      <c r="I327" s="11"/>
      <c r="J327" s="11"/>
      <c r="K327" s="11"/>
      <c r="L327" s="11"/>
      <c r="M327" s="11"/>
      <c r="N327" s="11"/>
      <c r="O327" s="11"/>
      <c r="P327" s="11"/>
      <c r="Q327" s="11"/>
      <c r="R327" s="11"/>
      <c r="S327" s="11"/>
      <c r="T327" s="11"/>
      <c r="U327" s="11"/>
      <c r="V327" s="11"/>
      <c r="W327" s="11"/>
    </row>
    <row r="328" spans="1:23" hidden="1">
      <c r="A328" s="11"/>
      <c r="B328" s="11"/>
      <c r="C328" s="11"/>
      <c r="D328" s="11"/>
      <c r="E328" s="11"/>
      <c r="F328" s="11"/>
      <c r="G328" s="11"/>
      <c r="H328" s="11"/>
      <c r="I328" s="11"/>
      <c r="J328" s="11"/>
      <c r="K328" s="11"/>
      <c r="L328" s="11"/>
      <c r="M328" s="11"/>
      <c r="N328" s="11"/>
      <c r="O328" s="11"/>
      <c r="P328" s="11"/>
      <c r="Q328" s="11"/>
      <c r="R328" s="11"/>
      <c r="S328" s="11"/>
      <c r="T328" s="11"/>
      <c r="U328" s="11"/>
      <c r="V328" s="11"/>
      <c r="W328" s="11"/>
    </row>
    <row r="329" spans="1:23" hidden="1">
      <c r="A329" s="11"/>
      <c r="B329" s="11"/>
      <c r="C329" s="11"/>
      <c r="D329" s="11"/>
      <c r="E329" s="11"/>
      <c r="F329" s="11"/>
      <c r="G329" s="11"/>
      <c r="H329" s="11"/>
      <c r="I329" s="11"/>
      <c r="J329" s="11"/>
      <c r="K329" s="11"/>
      <c r="L329" s="11"/>
      <c r="M329" s="11"/>
      <c r="N329" s="11"/>
      <c r="O329" s="11"/>
      <c r="P329" s="11"/>
      <c r="Q329" s="11"/>
      <c r="R329" s="11"/>
      <c r="S329" s="11"/>
      <c r="T329" s="11"/>
      <c r="U329" s="11"/>
      <c r="V329" s="11"/>
      <c r="W329" s="11"/>
    </row>
    <row r="330" spans="1:23" hidden="1">
      <c r="A330" s="11"/>
      <c r="B330" s="11"/>
      <c r="C330" s="11"/>
      <c r="D330" s="11"/>
      <c r="E330" s="11"/>
      <c r="F330" s="11"/>
      <c r="G330" s="11"/>
      <c r="H330" s="11"/>
      <c r="I330" s="11"/>
      <c r="J330" s="11"/>
      <c r="K330" s="11"/>
      <c r="L330" s="11"/>
      <c r="M330" s="11"/>
      <c r="N330" s="11"/>
      <c r="O330" s="11"/>
      <c r="P330" s="11"/>
      <c r="Q330" s="11"/>
      <c r="R330" s="11"/>
      <c r="S330" s="11"/>
      <c r="T330" s="11"/>
      <c r="U330" s="11"/>
      <c r="V330" s="11"/>
      <c r="W330" s="11"/>
    </row>
    <row r="331" spans="1:23" hidden="1">
      <c r="A331" s="11"/>
      <c r="B331" s="11"/>
      <c r="C331" s="11"/>
      <c r="D331" s="11"/>
      <c r="E331" s="11"/>
      <c r="F331" s="11"/>
      <c r="G331" s="11"/>
      <c r="H331" s="11"/>
      <c r="I331" s="11"/>
      <c r="J331" s="11"/>
      <c r="K331" s="11"/>
      <c r="L331" s="11"/>
      <c r="M331" s="11"/>
      <c r="N331" s="11"/>
      <c r="O331" s="11"/>
      <c r="P331" s="11"/>
      <c r="Q331" s="11"/>
      <c r="R331" s="11"/>
      <c r="S331" s="11"/>
      <c r="T331" s="11"/>
      <c r="U331" s="11"/>
      <c r="V331" s="11"/>
      <c r="W331" s="11"/>
    </row>
    <row r="332" spans="1:23" hidden="1">
      <c r="A332" s="11"/>
      <c r="B332" s="11"/>
      <c r="C332" s="11"/>
      <c r="D332" s="11"/>
      <c r="E332" s="11"/>
      <c r="F332" s="11"/>
      <c r="G332" s="11"/>
      <c r="H332" s="11"/>
      <c r="I332" s="11"/>
      <c r="J332" s="11"/>
      <c r="K332" s="11"/>
      <c r="L332" s="11"/>
      <c r="M332" s="11"/>
      <c r="N332" s="11"/>
      <c r="O332" s="11"/>
      <c r="P332" s="11"/>
      <c r="Q332" s="11"/>
      <c r="R332" s="11"/>
      <c r="S332" s="11"/>
      <c r="T332" s="11"/>
      <c r="U332" s="11"/>
      <c r="V332" s="11"/>
      <c r="W332" s="11"/>
    </row>
    <row r="333" spans="1:23" hidden="1">
      <c r="A333" s="11"/>
      <c r="B333" s="11"/>
      <c r="C333" s="11"/>
      <c r="D333" s="11"/>
      <c r="E333" s="11"/>
      <c r="F333" s="11"/>
      <c r="G333" s="11"/>
      <c r="H333" s="11"/>
      <c r="I333" s="11"/>
      <c r="J333" s="11"/>
      <c r="K333" s="11"/>
      <c r="L333" s="11"/>
      <c r="M333" s="11"/>
      <c r="N333" s="11"/>
      <c r="O333" s="11"/>
      <c r="P333" s="11"/>
      <c r="Q333" s="11"/>
      <c r="R333" s="11"/>
      <c r="S333" s="11"/>
      <c r="T333" s="11"/>
      <c r="U333" s="11"/>
      <c r="V333" s="11"/>
      <c r="W333" s="11"/>
    </row>
    <row r="334" spans="1:23" hidden="1">
      <c r="A334" s="11"/>
      <c r="B334" s="11"/>
      <c r="C334" s="11"/>
      <c r="D334" s="11"/>
      <c r="E334" s="11"/>
      <c r="F334" s="11"/>
      <c r="G334" s="11"/>
      <c r="H334" s="11"/>
      <c r="I334" s="11"/>
      <c r="J334" s="11"/>
      <c r="K334" s="11"/>
      <c r="L334" s="11"/>
      <c r="M334" s="11"/>
      <c r="N334" s="11"/>
      <c r="O334" s="11"/>
      <c r="P334" s="11"/>
      <c r="Q334" s="11"/>
      <c r="R334" s="11"/>
      <c r="S334" s="11"/>
      <c r="T334" s="11"/>
      <c r="U334" s="11"/>
      <c r="V334" s="11"/>
      <c r="W334" s="11"/>
    </row>
    <row r="335" spans="1:23" hidden="1">
      <c r="A335" s="11"/>
      <c r="B335" s="11"/>
      <c r="C335" s="11"/>
      <c r="D335" s="11"/>
      <c r="E335" s="11"/>
      <c r="F335" s="11"/>
      <c r="G335" s="11"/>
      <c r="H335" s="11"/>
      <c r="I335" s="11"/>
      <c r="J335" s="11"/>
      <c r="K335" s="11"/>
      <c r="L335" s="11"/>
      <c r="M335" s="11"/>
      <c r="N335" s="11"/>
      <c r="O335" s="11"/>
      <c r="P335" s="11"/>
      <c r="Q335" s="11"/>
      <c r="R335" s="11"/>
      <c r="S335" s="11"/>
      <c r="T335" s="11"/>
      <c r="U335" s="11"/>
      <c r="V335" s="11"/>
      <c r="W335" s="11"/>
    </row>
    <row r="336" spans="1:23" hidden="1">
      <c r="A336" s="11"/>
      <c r="B336" s="11"/>
      <c r="C336" s="11"/>
      <c r="D336" s="11"/>
      <c r="E336" s="11"/>
      <c r="F336" s="11"/>
      <c r="G336" s="11"/>
      <c r="H336" s="11"/>
      <c r="I336" s="11"/>
      <c r="J336" s="11"/>
      <c r="K336" s="11"/>
      <c r="L336" s="11"/>
      <c r="M336" s="11"/>
      <c r="N336" s="11"/>
      <c r="O336" s="11"/>
      <c r="P336" s="11"/>
      <c r="Q336" s="11"/>
      <c r="R336" s="11"/>
      <c r="S336" s="11"/>
      <c r="T336" s="11"/>
      <c r="U336" s="11"/>
      <c r="V336" s="11"/>
      <c r="W336" s="11"/>
    </row>
    <row r="337" spans="1:23" hidden="1">
      <c r="A337" s="11"/>
      <c r="B337" s="11"/>
      <c r="C337" s="11"/>
      <c r="D337" s="11"/>
      <c r="E337" s="11"/>
      <c r="F337" s="11"/>
      <c r="G337" s="11"/>
      <c r="H337" s="11"/>
      <c r="I337" s="11"/>
      <c r="J337" s="11"/>
      <c r="K337" s="11"/>
      <c r="L337" s="11"/>
      <c r="M337" s="11"/>
      <c r="N337" s="11"/>
      <c r="O337" s="11"/>
      <c r="P337" s="11"/>
      <c r="Q337" s="11"/>
      <c r="R337" s="11"/>
      <c r="S337" s="11"/>
      <c r="T337" s="11"/>
      <c r="U337" s="11"/>
      <c r="V337" s="11"/>
      <c r="W337" s="11"/>
    </row>
    <row r="338" spans="1:23" hidden="1">
      <c r="A338" s="11"/>
      <c r="B338" s="11"/>
      <c r="C338" s="11"/>
      <c r="D338" s="11"/>
      <c r="E338" s="11"/>
      <c r="F338" s="11"/>
      <c r="G338" s="11"/>
      <c r="H338" s="11"/>
      <c r="I338" s="11"/>
      <c r="J338" s="11"/>
      <c r="K338" s="11"/>
      <c r="L338" s="11"/>
      <c r="M338" s="11"/>
      <c r="N338" s="11"/>
      <c r="O338" s="11"/>
      <c r="P338" s="11"/>
      <c r="Q338" s="11"/>
      <c r="R338" s="11"/>
      <c r="S338" s="11"/>
      <c r="T338" s="11"/>
      <c r="U338" s="11"/>
      <c r="V338" s="11"/>
      <c r="W338" s="11"/>
    </row>
    <row r="339" spans="1:23" hidden="1">
      <c r="A339" s="11"/>
      <c r="B339" s="11"/>
      <c r="C339" s="11"/>
      <c r="D339" s="11"/>
      <c r="E339" s="11"/>
      <c r="F339" s="11"/>
      <c r="G339" s="11"/>
      <c r="H339" s="11"/>
      <c r="I339" s="11"/>
      <c r="J339" s="11"/>
      <c r="K339" s="11"/>
      <c r="L339" s="11"/>
      <c r="M339" s="11"/>
      <c r="N339" s="11"/>
      <c r="O339" s="11"/>
      <c r="P339" s="11"/>
      <c r="Q339" s="11"/>
      <c r="R339" s="11"/>
      <c r="S339" s="11"/>
      <c r="T339" s="11"/>
      <c r="U339" s="11"/>
      <c r="V339" s="11"/>
      <c r="W339" s="11"/>
    </row>
    <row r="340" spans="1:23" hidden="1">
      <c r="A340" s="11"/>
      <c r="B340" s="11"/>
      <c r="C340" s="11"/>
      <c r="D340" s="11"/>
      <c r="E340" s="11"/>
      <c r="F340" s="11"/>
      <c r="G340" s="11"/>
      <c r="H340" s="11"/>
      <c r="I340" s="11"/>
      <c r="J340" s="11"/>
      <c r="K340" s="11"/>
      <c r="L340" s="11"/>
      <c r="M340" s="11"/>
      <c r="N340" s="11"/>
      <c r="O340" s="11"/>
      <c r="P340" s="11"/>
      <c r="Q340" s="11"/>
      <c r="R340" s="11"/>
      <c r="S340" s="11"/>
      <c r="T340" s="11"/>
      <c r="U340" s="11"/>
      <c r="V340" s="11"/>
      <c r="W340" s="11"/>
    </row>
    <row r="341" spans="1:23" hidden="1">
      <c r="A341" s="11"/>
      <c r="B341" s="11"/>
      <c r="C341" s="11"/>
      <c r="D341" s="11"/>
      <c r="E341" s="11"/>
      <c r="F341" s="11"/>
      <c r="G341" s="11"/>
      <c r="H341" s="11"/>
      <c r="I341" s="11"/>
      <c r="J341" s="11"/>
      <c r="K341" s="11"/>
      <c r="L341" s="11"/>
      <c r="M341" s="11"/>
      <c r="N341" s="11"/>
      <c r="O341" s="11"/>
      <c r="P341" s="11"/>
      <c r="Q341" s="11"/>
      <c r="R341" s="11"/>
      <c r="S341" s="11"/>
      <c r="T341" s="11"/>
      <c r="U341" s="11"/>
      <c r="V341" s="11"/>
      <c r="W341" s="11"/>
    </row>
    <row r="342" spans="1:23" hidden="1">
      <c r="A342" s="11"/>
      <c r="B342" s="11"/>
      <c r="C342" s="11"/>
      <c r="D342" s="11"/>
      <c r="E342" s="11"/>
      <c r="F342" s="11"/>
      <c r="G342" s="11"/>
      <c r="H342" s="11"/>
      <c r="I342" s="11"/>
      <c r="J342" s="11"/>
      <c r="K342" s="11"/>
      <c r="L342" s="11"/>
      <c r="M342" s="11"/>
      <c r="N342" s="11"/>
      <c r="O342" s="11"/>
      <c r="P342" s="11"/>
      <c r="Q342" s="11"/>
      <c r="R342" s="11"/>
      <c r="S342" s="11"/>
      <c r="T342" s="11"/>
      <c r="U342" s="11"/>
      <c r="V342" s="11"/>
      <c r="W342" s="11"/>
    </row>
    <row r="343" spans="1:23" hidden="1">
      <c r="A343" s="11"/>
      <c r="B343" s="11"/>
      <c r="C343" s="11"/>
      <c r="D343" s="11"/>
      <c r="E343" s="11"/>
      <c r="F343" s="11"/>
      <c r="G343" s="11"/>
      <c r="H343" s="11"/>
      <c r="I343" s="11"/>
      <c r="J343" s="11"/>
      <c r="K343" s="11"/>
      <c r="L343" s="11"/>
      <c r="M343" s="11"/>
      <c r="N343" s="11"/>
      <c r="O343" s="11"/>
      <c r="P343" s="11"/>
      <c r="Q343" s="11"/>
      <c r="R343" s="11"/>
      <c r="S343" s="11"/>
      <c r="T343" s="11"/>
      <c r="U343" s="11"/>
      <c r="V343" s="11"/>
      <c r="W343" s="11"/>
    </row>
    <row r="344" spans="1:23" hidden="1">
      <c r="A344" s="11"/>
      <c r="B344" s="11"/>
      <c r="C344" s="11"/>
      <c r="D344" s="11"/>
      <c r="E344" s="11"/>
      <c r="F344" s="11"/>
      <c r="G344" s="11"/>
      <c r="H344" s="11"/>
      <c r="I344" s="11"/>
      <c r="J344" s="11"/>
      <c r="K344" s="11"/>
      <c r="L344" s="11"/>
      <c r="M344" s="11"/>
      <c r="N344" s="11"/>
      <c r="O344" s="11"/>
      <c r="P344" s="11"/>
      <c r="Q344" s="11"/>
      <c r="R344" s="11"/>
      <c r="S344" s="11"/>
      <c r="T344" s="11"/>
      <c r="U344" s="11"/>
      <c r="V344" s="11"/>
      <c r="W344" s="11"/>
    </row>
    <row r="345" spans="1:23" hidden="1">
      <c r="A345" s="11"/>
      <c r="B345" s="11"/>
      <c r="C345" s="11"/>
      <c r="D345" s="11"/>
      <c r="E345" s="11"/>
      <c r="F345" s="11"/>
      <c r="G345" s="11"/>
      <c r="H345" s="11"/>
      <c r="I345" s="11"/>
      <c r="J345" s="11"/>
      <c r="K345" s="11"/>
      <c r="L345" s="11"/>
      <c r="M345" s="11"/>
      <c r="N345" s="11"/>
      <c r="O345" s="11"/>
      <c r="P345" s="11"/>
      <c r="Q345" s="11"/>
      <c r="R345" s="11"/>
      <c r="S345" s="11"/>
      <c r="T345" s="11"/>
      <c r="U345" s="11"/>
      <c r="V345" s="11"/>
      <c r="W345" s="11"/>
    </row>
    <row r="346" spans="1:23" hidden="1">
      <c r="A346" s="11"/>
      <c r="B346" s="11"/>
      <c r="C346" s="11"/>
      <c r="D346" s="11"/>
      <c r="E346" s="11"/>
      <c r="F346" s="11"/>
      <c r="G346" s="11"/>
      <c r="H346" s="11"/>
      <c r="I346" s="11"/>
      <c r="J346" s="11"/>
      <c r="K346" s="11"/>
      <c r="L346" s="11"/>
      <c r="M346" s="11"/>
      <c r="N346" s="11"/>
      <c r="O346" s="11"/>
      <c r="P346" s="11"/>
      <c r="Q346" s="11"/>
      <c r="R346" s="11"/>
      <c r="S346" s="11"/>
      <c r="T346" s="11"/>
      <c r="U346" s="11"/>
      <c r="V346" s="11"/>
      <c r="W346" s="11"/>
    </row>
    <row r="347" spans="1:23" hidden="1">
      <c r="A347" s="11"/>
      <c r="B347" s="11"/>
      <c r="C347" s="11"/>
      <c r="D347" s="11"/>
      <c r="E347" s="11"/>
      <c r="F347" s="11"/>
      <c r="G347" s="11"/>
      <c r="H347" s="11"/>
      <c r="I347" s="11"/>
      <c r="J347" s="11"/>
      <c r="K347" s="11"/>
      <c r="L347" s="11"/>
      <c r="M347" s="11"/>
      <c r="N347" s="11"/>
      <c r="O347" s="11"/>
      <c r="P347" s="11"/>
      <c r="Q347" s="11"/>
      <c r="R347" s="11"/>
      <c r="S347" s="11"/>
      <c r="T347" s="11"/>
      <c r="U347" s="11"/>
      <c r="V347" s="11"/>
      <c r="W347" s="11"/>
    </row>
    <row r="348" spans="1:23" hidden="1">
      <c r="A348" s="11"/>
      <c r="B348" s="11"/>
      <c r="C348" s="11"/>
      <c r="D348" s="11"/>
      <c r="E348" s="11"/>
      <c r="F348" s="11"/>
      <c r="G348" s="11"/>
      <c r="H348" s="11"/>
      <c r="I348" s="11"/>
      <c r="J348" s="11"/>
      <c r="K348" s="11"/>
      <c r="L348" s="11"/>
      <c r="M348" s="11"/>
      <c r="N348" s="11"/>
      <c r="O348" s="11"/>
      <c r="P348" s="11"/>
      <c r="Q348" s="11"/>
      <c r="R348" s="11"/>
      <c r="S348" s="11"/>
      <c r="T348" s="11"/>
      <c r="U348" s="11"/>
      <c r="V348" s="11"/>
      <c r="W348" s="11"/>
    </row>
    <row r="349" spans="1:23" hidden="1">
      <c r="A349" s="11"/>
      <c r="B349" s="11"/>
      <c r="C349" s="11"/>
      <c r="D349" s="11"/>
      <c r="E349" s="11"/>
      <c r="F349" s="11"/>
      <c r="G349" s="11"/>
      <c r="H349" s="11"/>
      <c r="I349" s="11"/>
      <c r="J349" s="11"/>
      <c r="K349" s="11"/>
      <c r="L349" s="11"/>
      <c r="M349" s="11"/>
      <c r="N349" s="11"/>
      <c r="O349" s="11"/>
      <c r="P349" s="11"/>
      <c r="Q349" s="11"/>
      <c r="R349" s="11"/>
      <c r="S349" s="11"/>
      <c r="T349" s="11"/>
      <c r="U349" s="11"/>
      <c r="V349" s="11"/>
      <c r="W349" s="11"/>
    </row>
    <row r="350" spans="1:23" hidden="1">
      <c r="A350" s="11"/>
      <c r="B350" s="11"/>
      <c r="C350" s="11"/>
      <c r="D350" s="11"/>
      <c r="E350" s="11"/>
      <c r="F350" s="11"/>
      <c r="G350" s="11"/>
      <c r="H350" s="11"/>
      <c r="I350" s="11"/>
      <c r="J350" s="11"/>
      <c r="K350" s="11"/>
      <c r="L350" s="11"/>
      <c r="M350" s="11"/>
      <c r="N350" s="11"/>
      <c r="O350" s="11"/>
      <c r="P350" s="11"/>
      <c r="Q350" s="11"/>
      <c r="R350" s="11"/>
      <c r="S350" s="11"/>
      <c r="T350" s="11"/>
      <c r="U350" s="11"/>
      <c r="V350" s="11"/>
      <c r="W350" s="11"/>
    </row>
    <row r="351" spans="1:23" hidden="1">
      <c r="A351" s="11"/>
      <c r="B351" s="11"/>
      <c r="C351" s="11"/>
      <c r="D351" s="11"/>
      <c r="E351" s="11"/>
      <c r="F351" s="11"/>
      <c r="G351" s="11"/>
      <c r="H351" s="11"/>
      <c r="I351" s="11"/>
      <c r="J351" s="11"/>
      <c r="K351" s="11"/>
      <c r="L351" s="11"/>
      <c r="M351" s="11"/>
      <c r="N351" s="11"/>
      <c r="O351" s="11"/>
      <c r="P351" s="11"/>
      <c r="Q351" s="11"/>
      <c r="R351" s="11"/>
      <c r="S351" s="11"/>
      <c r="T351" s="11"/>
      <c r="U351" s="11"/>
      <c r="V351" s="11"/>
      <c r="W351" s="11"/>
    </row>
    <row r="352" spans="1:23" hidden="1">
      <c r="A352" s="11"/>
      <c r="B352" s="11"/>
      <c r="C352" s="11"/>
      <c r="D352" s="11"/>
      <c r="E352" s="11"/>
      <c r="F352" s="11"/>
      <c r="G352" s="11"/>
      <c r="H352" s="11"/>
      <c r="I352" s="11"/>
      <c r="J352" s="11"/>
      <c r="K352" s="11"/>
      <c r="L352" s="11"/>
      <c r="M352" s="11"/>
      <c r="N352" s="11"/>
      <c r="O352" s="11"/>
      <c r="P352" s="11"/>
      <c r="Q352" s="11"/>
      <c r="R352" s="11"/>
      <c r="S352" s="11"/>
      <c r="T352" s="11"/>
      <c r="U352" s="11"/>
      <c r="V352" s="11"/>
      <c r="W352" s="11"/>
    </row>
    <row r="353" spans="1:23" hidden="1">
      <c r="A353" s="11"/>
      <c r="B353" s="11"/>
      <c r="C353" s="11"/>
      <c r="D353" s="11"/>
      <c r="E353" s="11"/>
      <c r="F353" s="11"/>
      <c r="G353" s="11"/>
      <c r="H353" s="11"/>
      <c r="I353" s="11"/>
      <c r="J353" s="11"/>
      <c r="K353" s="11"/>
      <c r="L353" s="11"/>
      <c r="M353" s="11"/>
      <c r="N353" s="11"/>
      <c r="O353" s="11"/>
      <c r="P353" s="11"/>
      <c r="Q353" s="11"/>
      <c r="R353" s="11"/>
      <c r="S353" s="11"/>
      <c r="T353" s="11"/>
      <c r="U353" s="11"/>
      <c r="V353" s="11"/>
      <c r="W353" s="11"/>
    </row>
    <row r="354" spans="1:23" hidden="1">
      <c r="A354" s="11"/>
      <c r="B354" s="11"/>
      <c r="C354" s="11"/>
      <c r="D354" s="11"/>
      <c r="E354" s="11"/>
      <c r="F354" s="11"/>
      <c r="G354" s="11"/>
      <c r="H354" s="11"/>
      <c r="I354" s="11"/>
      <c r="J354" s="11"/>
      <c r="K354" s="11"/>
      <c r="L354" s="11"/>
      <c r="M354" s="11"/>
      <c r="N354" s="11"/>
      <c r="O354" s="11"/>
      <c r="P354" s="11"/>
      <c r="Q354" s="11"/>
      <c r="R354" s="11"/>
      <c r="S354" s="11"/>
      <c r="T354" s="11"/>
      <c r="U354" s="11"/>
      <c r="V354" s="11"/>
      <c r="W354" s="11"/>
    </row>
    <row r="355" spans="1:23" hidden="1">
      <c r="A355" s="11"/>
      <c r="B355" s="11"/>
      <c r="C355" s="11"/>
      <c r="D355" s="11"/>
      <c r="E355" s="11"/>
      <c r="F355" s="11"/>
      <c r="G355" s="11"/>
      <c r="H355" s="11"/>
      <c r="I355" s="11"/>
      <c r="J355" s="11"/>
      <c r="K355" s="11"/>
      <c r="L355" s="11"/>
      <c r="M355" s="11"/>
      <c r="N355" s="11"/>
      <c r="O355" s="11"/>
      <c r="P355" s="11"/>
      <c r="Q355" s="11"/>
      <c r="R355" s="11"/>
      <c r="S355" s="11"/>
      <c r="T355" s="11"/>
      <c r="U355" s="11"/>
      <c r="V355" s="11"/>
      <c r="W355" s="11"/>
    </row>
    <row r="356" spans="1:23" hidden="1">
      <c r="A356" s="11"/>
      <c r="B356" s="11"/>
      <c r="C356" s="11"/>
      <c r="D356" s="11"/>
      <c r="E356" s="11"/>
      <c r="F356" s="11"/>
      <c r="G356" s="11"/>
      <c r="H356" s="11"/>
      <c r="I356" s="11"/>
      <c r="J356" s="11"/>
      <c r="K356" s="11"/>
      <c r="L356" s="11"/>
      <c r="M356" s="11"/>
      <c r="N356" s="11"/>
      <c r="O356" s="11"/>
      <c r="P356" s="11"/>
    </row>
    <row r="357" spans="1:23" hidden="1">
      <c r="A357" s="11"/>
      <c r="B357" s="11"/>
      <c r="C357" s="11"/>
      <c r="D357" s="11"/>
      <c r="E357" s="11"/>
      <c r="F357" s="11"/>
      <c r="G357" s="11"/>
      <c r="H357" s="11"/>
      <c r="I357" s="11"/>
      <c r="J357" s="11"/>
      <c r="K357" s="11"/>
      <c r="L357" s="11"/>
      <c r="M357" s="11"/>
      <c r="N357" s="11"/>
      <c r="O357" s="11"/>
      <c r="P357" s="11"/>
    </row>
    <row r="358" spans="1:23" hidden="1">
      <c r="A358" s="11"/>
      <c r="B358" s="11"/>
      <c r="C358" s="11"/>
      <c r="D358" s="11"/>
      <c r="E358" s="11"/>
      <c r="F358" s="11"/>
      <c r="G358" s="11"/>
      <c r="H358" s="11"/>
      <c r="I358" s="11"/>
      <c r="J358" s="11"/>
      <c r="K358" s="11"/>
      <c r="L358" s="11"/>
      <c r="M358" s="11"/>
      <c r="N358" s="11"/>
      <c r="O358" s="11"/>
      <c r="P358" s="11"/>
    </row>
    <row r="359" spans="1:23" hidden="1"/>
    <row r="360" spans="1:23" hidden="1"/>
    <row r="361" spans="1:23" hidden="1"/>
    <row r="362" spans="1:23" hidden="1"/>
    <row r="363" spans="1:23" hidden="1"/>
    <row r="364" spans="1:23" hidden="1"/>
    <row r="365" spans="1:23" hidden="1"/>
    <row r="366" spans="1:23" hidden="1"/>
    <row r="367" spans="1:23" hidden="1"/>
    <row r="368" spans="1:23" hidden="1"/>
    <row r="369" hidden="1"/>
  </sheetData>
  <mergeCells count="367">
    <mergeCell ref="A7:P7"/>
    <mergeCell ref="A8:P8"/>
    <mergeCell ref="A9:P9"/>
    <mergeCell ref="A10:P10"/>
    <mergeCell ref="A11:P11"/>
    <mergeCell ref="A12:P12"/>
    <mergeCell ref="A4:P4"/>
    <mergeCell ref="A5:P5"/>
    <mergeCell ref="A6:P6"/>
    <mergeCell ref="A21:P21"/>
    <mergeCell ref="A22:P22"/>
    <mergeCell ref="A23:P23"/>
    <mergeCell ref="A24:P24"/>
    <mergeCell ref="A25:K26"/>
    <mergeCell ref="A13:P13"/>
    <mergeCell ref="A14:P14"/>
    <mergeCell ref="A17:P17"/>
    <mergeCell ref="B18:C18"/>
    <mergeCell ref="A19:P19"/>
    <mergeCell ref="A20:P20"/>
    <mergeCell ref="A27:C27"/>
    <mergeCell ref="D27:D30"/>
    <mergeCell ref="E27:E30"/>
    <mergeCell ref="F27:F30"/>
    <mergeCell ref="G27:I28"/>
    <mergeCell ref="J27:N27"/>
    <mergeCell ref="A28:A30"/>
    <mergeCell ref="B28:B30"/>
    <mergeCell ref="C28:C30"/>
    <mergeCell ref="G29:G30"/>
    <mergeCell ref="H33:I33"/>
    <mergeCell ref="O33:P33"/>
    <mergeCell ref="H34:I34"/>
    <mergeCell ref="O34:P34"/>
    <mergeCell ref="A35:I35"/>
    <mergeCell ref="O35:P35"/>
    <mergeCell ref="H29:I30"/>
    <mergeCell ref="J29:N29"/>
    <mergeCell ref="O29:P30"/>
    <mergeCell ref="H31:I31"/>
    <mergeCell ref="O31:P31"/>
    <mergeCell ref="H32:I32"/>
    <mergeCell ref="O32:P32"/>
    <mergeCell ref="A37:C37"/>
    <mergeCell ref="D37:D40"/>
    <mergeCell ref="E37:E40"/>
    <mergeCell ref="F37:F40"/>
    <mergeCell ref="G37:I38"/>
    <mergeCell ref="J37:N37"/>
    <mergeCell ref="A38:A40"/>
    <mergeCell ref="B38:B40"/>
    <mergeCell ref="C38:C40"/>
    <mergeCell ref="G39:G40"/>
    <mergeCell ref="H43:I43"/>
    <mergeCell ref="O43:P43"/>
    <mergeCell ref="H44:I44"/>
    <mergeCell ref="O44:P44"/>
    <mergeCell ref="A45:I45"/>
    <mergeCell ref="O45:P45"/>
    <mergeCell ref="H39:I40"/>
    <mergeCell ref="J39:N39"/>
    <mergeCell ref="O39:P40"/>
    <mergeCell ref="H41:I41"/>
    <mergeCell ref="O41:P41"/>
    <mergeCell ref="H42:I42"/>
    <mergeCell ref="O42:P42"/>
    <mergeCell ref="A47:C47"/>
    <mergeCell ref="D47:D50"/>
    <mergeCell ref="E47:E50"/>
    <mergeCell ref="F47:F50"/>
    <mergeCell ref="G47:I48"/>
    <mergeCell ref="J47:N47"/>
    <mergeCell ref="A48:A50"/>
    <mergeCell ref="B48:B50"/>
    <mergeCell ref="C48:C50"/>
    <mergeCell ref="G49:G50"/>
    <mergeCell ref="H53:I53"/>
    <mergeCell ref="O53:P53"/>
    <mergeCell ref="H54:I54"/>
    <mergeCell ref="O54:P54"/>
    <mergeCell ref="A55:I55"/>
    <mergeCell ref="O55:P55"/>
    <mergeCell ref="H49:I50"/>
    <mergeCell ref="J49:N49"/>
    <mergeCell ref="O49:P50"/>
    <mergeCell ref="H51:I51"/>
    <mergeCell ref="O51:P51"/>
    <mergeCell ref="H52:I52"/>
    <mergeCell ref="O52:P52"/>
    <mergeCell ref="A57:C57"/>
    <mergeCell ref="D57:D60"/>
    <mergeCell ref="E57:E60"/>
    <mergeCell ref="F57:F60"/>
    <mergeCell ref="G57:I58"/>
    <mergeCell ref="J57:N57"/>
    <mergeCell ref="A58:A60"/>
    <mergeCell ref="B58:B60"/>
    <mergeCell ref="C58:C60"/>
    <mergeCell ref="G59:G60"/>
    <mergeCell ref="H63:I63"/>
    <mergeCell ref="O63:P63"/>
    <mergeCell ref="H64:I64"/>
    <mergeCell ref="O64:P64"/>
    <mergeCell ref="A65:I65"/>
    <mergeCell ref="O65:P65"/>
    <mergeCell ref="H59:I60"/>
    <mergeCell ref="J59:N59"/>
    <mergeCell ref="O59:P60"/>
    <mergeCell ref="H61:I61"/>
    <mergeCell ref="O61:P61"/>
    <mergeCell ref="H62:I62"/>
    <mergeCell ref="O62:P62"/>
    <mergeCell ref="A68:C68"/>
    <mergeCell ref="D68:D71"/>
    <mergeCell ref="E68:E71"/>
    <mergeCell ref="F68:F71"/>
    <mergeCell ref="G68:I69"/>
    <mergeCell ref="J68:N68"/>
    <mergeCell ref="A69:A71"/>
    <mergeCell ref="B69:B71"/>
    <mergeCell ref="C69:C71"/>
    <mergeCell ref="G70:G71"/>
    <mergeCell ref="H74:I74"/>
    <mergeCell ref="O74:P74"/>
    <mergeCell ref="H75:I75"/>
    <mergeCell ref="O75:P75"/>
    <mergeCell ref="A76:I76"/>
    <mergeCell ref="O76:P76"/>
    <mergeCell ref="H70:I71"/>
    <mergeCell ref="J70:N70"/>
    <mergeCell ref="O70:P71"/>
    <mergeCell ref="H72:I72"/>
    <mergeCell ref="O72:P72"/>
    <mergeCell ref="H73:I73"/>
    <mergeCell ref="O73:P73"/>
    <mergeCell ref="A78:C78"/>
    <mergeCell ref="D78:D81"/>
    <mergeCell ref="E78:E81"/>
    <mergeCell ref="F78:F81"/>
    <mergeCell ref="G78:I79"/>
    <mergeCell ref="J78:N78"/>
    <mergeCell ref="A79:A81"/>
    <mergeCell ref="B79:B81"/>
    <mergeCell ref="C79:C81"/>
    <mergeCell ref="G80:G81"/>
    <mergeCell ref="H84:I84"/>
    <mergeCell ref="O84:P84"/>
    <mergeCell ref="H85:I85"/>
    <mergeCell ref="O85:P85"/>
    <mergeCell ref="A86:I86"/>
    <mergeCell ref="O86:P86"/>
    <mergeCell ref="H80:I81"/>
    <mergeCell ref="J80:N80"/>
    <mergeCell ref="O80:P81"/>
    <mergeCell ref="H82:I82"/>
    <mergeCell ref="O82:P82"/>
    <mergeCell ref="H83:I83"/>
    <mergeCell ref="O83:P83"/>
    <mergeCell ref="A89:C89"/>
    <mergeCell ref="D89:D92"/>
    <mergeCell ref="E89:E92"/>
    <mergeCell ref="F89:F92"/>
    <mergeCell ref="G89:I90"/>
    <mergeCell ref="J89:N89"/>
    <mergeCell ref="A90:A92"/>
    <mergeCell ref="B90:B92"/>
    <mergeCell ref="C90:C92"/>
    <mergeCell ref="G91:G92"/>
    <mergeCell ref="H95:I95"/>
    <mergeCell ref="O95:P95"/>
    <mergeCell ref="H96:I96"/>
    <mergeCell ref="O96:P96"/>
    <mergeCell ref="A97:I97"/>
    <mergeCell ref="O97:P97"/>
    <mergeCell ref="H91:I92"/>
    <mergeCell ref="J91:N91"/>
    <mergeCell ref="O91:P92"/>
    <mergeCell ref="H93:I93"/>
    <mergeCell ref="O93:P93"/>
    <mergeCell ref="H94:I94"/>
    <mergeCell ref="O94:P94"/>
    <mergeCell ref="A99:C99"/>
    <mergeCell ref="D99:D102"/>
    <mergeCell ref="E99:E102"/>
    <mergeCell ref="F99:F102"/>
    <mergeCell ref="G99:I100"/>
    <mergeCell ref="J99:N99"/>
    <mergeCell ref="A100:A102"/>
    <mergeCell ref="B100:B102"/>
    <mergeCell ref="C100:C102"/>
    <mergeCell ref="G101:G102"/>
    <mergeCell ref="H105:I105"/>
    <mergeCell ref="O105:P105"/>
    <mergeCell ref="H106:I106"/>
    <mergeCell ref="O106:P106"/>
    <mergeCell ref="A107:I107"/>
    <mergeCell ref="O107:P107"/>
    <mergeCell ref="H101:I102"/>
    <mergeCell ref="J101:N101"/>
    <mergeCell ref="O101:P102"/>
    <mergeCell ref="H103:I103"/>
    <mergeCell ref="O103:P103"/>
    <mergeCell ref="H104:I104"/>
    <mergeCell ref="O104:P104"/>
    <mergeCell ref="A109:C109"/>
    <mergeCell ref="D109:D112"/>
    <mergeCell ref="E109:E112"/>
    <mergeCell ref="F109:F112"/>
    <mergeCell ref="G109:I110"/>
    <mergeCell ref="J109:N109"/>
    <mergeCell ref="A110:A112"/>
    <mergeCell ref="B110:B112"/>
    <mergeCell ref="C110:C112"/>
    <mergeCell ref="G111:G112"/>
    <mergeCell ref="H115:I115"/>
    <mergeCell ref="O115:P115"/>
    <mergeCell ref="H116:I116"/>
    <mergeCell ref="O116:P116"/>
    <mergeCell ref="A117:I117"/>
    <mergeCell ref="O117:P117"/>
    <mergeCell ref="H111:I112"/>
    <mergeCell ref="J111:N111"/>
    <mergeCell ref="O111:P112"/>
    <mergeCell ref="H113:I113"/>
    <mergeCell ref="O113:P113"/>
    <mergeCell ref="H114:I114"/>
    <mergeCell ref="O114:P114"/>
    <mergeCell ref="A119:C119"/>
    <mergeCell ref="D119:D122"/>
    <mergeCell ref="E119:E122"/>
    <mergeCell ref="F119:F122"/>
    <mergeCell ref="G119:I120"/>
    <mergeCell ref="J119:N119"/>
    <mergeCell ref="A120:A122"/>
    <mergeCell ref="B120:B122"/>
    <mergeCell ref="C120:C122"/>
    <mergeCell ref="G121:G122"/>
    <mergeCell ref="H125:I125"/>
    <mergeCell ref="O125:P125"/>
    <mergeCell ref="H126:I126"/>
    <mergeCell ref="O126:P126"/>
    <mergeCell ref="A127:I127"/>
    <mergeCell ref="O127:P127"/>
    <mergeCell ref="H121:I122"/>
    <mergeCell ref="J121:N121"/>
    <mergeCell ref="O121:P122"/>
    <mergeCell ref="H123:I123"/>
    <mergeCell ref="O123:P123"/>
    <mergeCell ref="H124:I124"/>
    <mergeCell ref="O124:P124"/>
    <mergeCell ref="A145:O145"/>
    <mergeCell ref="A146:O146"/>
    <mergeCell ref="A147:O147"/>
    <mergeCell ref="A148:O148"/>
    <mergeCell ref="A149:O149"/>
    <mergeCell ref="A150:O150"/>
    <mergeCell ref="A139:O139"/>
    <mergeCell ref="A140:O140"/>
    <mergeCell ref="A141:O141"/>
    <mergeCell ref="A142:O142"/>
    <mergeCell ref="A143:O143"/>
    <mergeCell ref="A144:O144"/>
    <mergeCell ref="A158:O158"/>
    <mergeCell ref="A159:O159"/>
    <mergeCell ref="A160:O160"/>
    <mergeCell ref="A161:O161"/>
    <mergeCell ref="A162:O162"/>
    <mergeCell ref="A163:O163"/>
    <mergeCell ref="A151:O151"/>
    <mergeCell ref="A152:O152"/>
    <mergeCell ref="A153:O153"/>
    <mergeCell ref="A155:I155"/>
    <mergeCell ref="A156:O156"/>
    <mergeCell ref="A157:O157"/>
    <mergeCell ref="A171:O171"/>
    <mergeCell ref="A172:O172"/>
    <mergeCell ref="A173:O173"/>
    <mergeCell ref="A180:H180"/>
    <mergeCell ref="A181:O181"/>
    <mergeCell ref="A182:O182"/>
    <mergeCell ref="A165:H165"/>
    <mergeCell ref="A166:O166"/>
    <mergeCell ref="A167:O167"/>
    <mergeCell ref="A168:O168"/>
    <mergeCell ref="A169:O169"/>
    <mergeCell ref="A170:O170"/>
    <mergeCell ref="A190:D190"/>
    <mergeCell ref="A191:O191"/>
    <mergeCell ref="A192:O192"/>
    <mergeCell ref="A193:O193"/>
    <mergeCell ref="A194:O194"/>
    <mergeCell ref="A195:O195"/>
    <mergeCell ref="A183:O183"/>
    <mergeCell ref="A184:O184"/>
    <mergeCell ref="A185:O185"/>
    <mergeCell ref="A186:O186"/>
    <mergeCell ref="A187:O187"/>
    <mergeCell ref="A188:O188"/>
    <mergeCell ref="A203:O203"/>
    <mergeCell ref="A204:O204"/>
    <mergeCell ref="A205:O205"/>
    <mergeCell ref="A206:O206"/>
    <mergeCell ref="A207:O207"/>
    <mergeCell ref="A208:O208"/>
    <mergeCell ref="A196:O196"/>
    <mergeCell ref="A197:O197"/>
    <mergeCell ref="A198:O198"/>
    <mergeCell ref="A200:H200"/>
    <mergeCell ref="A201:O201"/>
    <mergeCell ref="A202:O202"/>
    <mergeCell ref="A216:O216"/>
    <mergeCell ref="A217:O217"/>
    <mergeCell ref="A218:O218"/>
    <mergeCell ref="A221:H221"/>
    <mergeCell ref="A222:O222"/>
    <mergeCell ref="A223:O223"/>
    <mergeCell ref="A210:I210"/>
    <mergeCell ref="A211:O211"/>
    <mergeCell ref="A212:O212"/>
    <mergeCell ref="A213:O213"/>
    <mergeCell ref="A214:O214"/>
    <mergeCell ref="A215:O215"/>
    <mergeCell ref="A231:I231"/>
    <mergeCell ref="A232:O232"/>
    <mergeCell ref="A233:O233"/>
    <mergeCell ref="A234:O234"/>
    <mergeCell ref="A235:O235"/>
    <mergeCell ref="A236:O236"/>
    <mergeCell ref="A224:O224"/>
    <mergeCell ref="A225:O225"/>
    <mergeCell ref="A226:O226"/>
    <mergeCell ref="A227:O227"/>
    <mergeCell ref="A228:O228"/>
    <mergeCell ref="A229:O229"/>
    <mergeCell ref="A247:O247"/>
    <mergeCell ref="A248:O248"/>
    <mergeCell ref="A249:O249"/>
    <mergeCell ref="A237:O237"/>
    <mergeCell ref="A238:O238"/>
    <mergeCell ref="A239:O239"/>
    <mergeCell ref="A241:H241"/>
    <mergeCell ref="A242:O242"/>
    <mergeCell ref="A243:O243"/>
    <mergeCell ref="A1:P1"/>
    <mergeCell ref="A2:P2"/>
    <mergeCell ref="A3:P3"/>
    <mergeCell ref="A265:O265"/>
    <mergeCell ref="A266:O266"/>
    <mergeCell ref="A267:O267"/>
    <mergeCell ref="A268:O268"/>
    <mergeCell ref="A269:O269"/>
    <mergeCell ref="A270:O270"/>
    <mergeCell ref="A257:O257"/>
    <mergeCell ref="A258:O258"/>
    <mergeCell ref="A259:O259"/>
    <mergeCell ref="A262:H262"/>
    <mergeCell ref="A263:O263"/>
    <mergeCell ref="A264:O264"/>
    <mergeCell ref="A251:I251"/>
    <mergeCell ref="A252:O252"/>
    <mergeCell ref="A253:O253"/>
    <mergeCell ref="A254:O254"/>
    <mergeCell ref="A255:O255"/>
    <mergeCell ref="A256:O256"/>
    <mergeCell ref="A244:O244"/>
    <mergeCell ref="A245:O245"/>
    <mergeCell ref="A246:O246"/>
  </mergeCells>
  <pageMargins left="0.51181102362204722" right="0.51181102362204722" top="0.78740157480314965" bottom="0.78740157480314965" header="0.31496062992125984" footer="0.31496062992125984"/>
  <pageSetup paperSize="9" scale="70" orientation="landscape" verticalDpi="0" r:id="rId1"/>
  <headerFooter>
    <oddHeader>&amp;LESTADO DO RIO GRANDE DO SUL
PREFEITURA MUNICIPAL DE BOA VISTA DO CADEADO</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contabil1</dc:creator>
  <cp:lastModifiedBy>contabil1</cp:lastModifiedBy>
  <cp:lastPrinted>2012-04-11T13:49:00Z</cp:lastPrinted>
  <dcterms:created xsi:type="dcterms:W3CDTF">2012-04-11T13:18:24Z</dcterms:created>
  <dcterms:modified xsi:type="dcterms:W3CDTF">2012-04-11T13:49:03Z</dcterms:modified>
</cp:coreProperties>
</file>